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Магистратуры_соц_гум\CURRENT\РОН\МЭР2017_2019\Докумнеты программы\"/>
    </mc:Choice>
  </mc:AlternateContent>
  <bookViews>
    <workbookView xWindow="0" yWindow="0" windowWidth="28800" windowHeight="11235"/>
  </bookViews>
  <sheets>
    <sheet name="Sheet1" sheetId="9" r:id="rId1"/>
  </sheets>
  <calcPr calcId="152511"/>
</workbook>
</file>

<file path=xl/calcChain.xml><?xml version="1.0" encoding="utf-8"?>
<calcChain xmlns="http://schemas.openxmlformats.org/spreadsheetml/2006/main">
  <c r="E19" i="9" l="1"/>
  <c r="E18" i="9" s="1"/>
  <c r="F19" i="9"/>
  <c r="F18" i="9" s="1"/>
  <c r="D19" i="9"/>
  <c r="D18" i="9" s="1"/>
  <c r="I30" i="9"/>
  <c r="J30" i="9"/>
  <c r="K30" i="9"/>
  <c r="L30" i="9"/>
  <c r="M30" i="9"/>
  <c r="O30" i="9"/>
  <c r="E30" i="9"/>
  <c r="F30" i="9"/>
  <c r="D30" i="9"/>
  <c r="I29" i="9"/>
  <c r="J29" i="9"/>
  <c r="K29" i="9"/>
  <c r="K23" i="9" s="1"/>
  <c r="L29" i="9"/>
  <c r="M29" i="9"/>
  <c r="O29" i="9"/>
  <c r="P29" i="9"/>
  <c r="Q29" i="9"/>
  <c r="R29" i="9"/>
  <c r="S29" i="9"/>
  <c r="T29" i="9"/>
  <c r="T23" i="9" s="1"/>
  <c r="U29" i="9"/>
  <c r="V29" i="9"/>
  <c r="W29" i="9"/>
  <c r="X29" i="9"/>
  <c r="E24" i="9"/>
  <c r="F24" i="9"/>
  <c r="D24" i="9"/>
  <c r="E35" i="9"/>
  <c r="F35" i="9"/>
  <c r="D35" i="9"/>
  <c r="E47" i="9"/>
  <c r="D47" i="9"/>
  <c r="E55" i="9"/>
  <c r="F55" i="9"/>
  <c r="D55" i="9"/>
  <c r="E60" i="9"/>
  <c r="F60" i="9"/>
  <c r="D60" i="9"/>
  <c r="E67" i="9"/>
  <c r="F67" i="9"/>
  <c r="D67" i="9"/>
  <c r="F29" i="9" l="1"/>
  <c r="F23" i="9" s="1"/>
  <c r="F14" i="9" s="1"/>
  <c r="E29" i="9"/>
  <c r="E23" i="9" s="1"/>
  <c r="E14" i="9" s="1"/>
  <c r="D29" i="9"/>
  <c r="D23" i="9" s="1"/>
  <c r="D14" i="9" s="1"/>
</calcChain>
</file>

<file path=xl/sharedStrings.xml><?xml version="1.0" encoding="utf-8"?>
<sst xmlns="http://schemas.openxmlformats.org/spreadsheetml/2006/main" count="249" uniqueCount="114">
  <si>
    <t>Начало обучения:</t>
  </si>
  <si>
    <t>Окончание обучения:</t>
  </si>
  <si>
    <t>Продолжительность обучения:</t>
  </si>
  <si>
    <t>Степень:</t>
  </si>
  <si>
    <t>Код цикла, № п/п</t>
  </si>
  <si>
    <t>Наименование дисциплины (раздела)</t>
  </si>
  <si>
    <t>Кафедра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</si>
  <si>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</si>
  <si>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</si>
  <si>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</si>
  <si>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</si>
  <si>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Зачетных единиц на курсе</t>
  </si>
  <si>
    <t>Всего часов на курсе</t>
  </si>
  <si>
    <t>Аудиторных часов на курсе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</si>
  <si>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</si>
  <si>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</si>
  <si>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</si>
  <si>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</si>
  <si>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</si>
  <si>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2017/2018 учебный год</t>
  </si>
  <si>
    <t>2018/2019 учебный год</t>
  </si>
  <si>
    <t>Магистратура</t>
  </si>
  <si>
    <t>2 курс</t>
  </si>
  <si>
    <t>Вся образовательная программа</t>
  </si>
  <si>
    <t>Адаптационные дисциплины</t>
  </si>
  <si>
    <t>Цикл общих дисциплин направления</t>
  </si>
  <si>
    <t>М.1.</t>
  </si>
  <si>
    <t>Цикл дисциплин программы</t>
  </si>
  <si>
    <t>М.2.</t>
  </si>
  <si>
    <t>Практики и научно-исследовательская работа</t>
  </si>
  <si>
    <t>М.3.</t>
  </si>
  <si>
    <t>Государственная итоговая аттестация</t>
  </si>
  <si>
    <t>М.4.</t>
  </si>
  <si>
    <t>Социально-политическая история Азии</t>
  </si>
  <si>
    <t>Департамент востоковедения и африканистики</t>
  </si>
  <si>
    <t>Базовая часть</t>
  </si>
  <si>
    <t>М.1.Б.</t>
  </si>
  <si>
    <t>М.2.Б.</t>
  </si>
  <si>
    <t>Защита выпускной квалификационной работы (магистерской диссертации)</t>
  </si>
  <si>
    <t/>
  </si>
  <si>
    <t>Подготовка выпускной квалификационной работы (магистерской диссертации)</t>
  </si>
  <si>
    <t>Региональные аспекты современных политических и экономических процессов в Азии</t>
  </si>
  <si>
    <t>Вариативная часть</t>
  </si>
  <si>
    <t>М.2.В.</t>
  </si>
  <si>
    <t>Научно-исследовательский семинар</t>
  </si>
  <si>
    <t>Научно-исследовательский семинар "Проектирование и проведение научных исследований"</t>
  </si>
  <si>
    <t>Департамент прикладной политологии</t>
  </si>
  <si>
    <t>Бизнес в странах и культурах Азии: Введение (преподается на английском языке)</t>
  </si>
  <si>
    <t>Департамент менеджмента</t>
  </si>
  <si>
    <t>Культура и искусство в Восточной Азии: общество и бизнес</t>
  </si>
  <si>
    <t>Страны Азии в системе международных инвестиций</t>
  </si>
  <si>
    <t>Политический процесс, экономическое развитие и культурная идентичность в странах Ближнего Востока (преподается на английском языке)</t>
  </si>
  <si>
    <t>Политический процесс, экономическое развитие и культурная идентичность в странах Восточной Азии (преподается на английском языке)</t>
  </si>
  <si>
    <t>Лидерство и вызовы для международного бизнеса в Азии (преподается на английском языке)</t>
  </si>
  <si>
    <t>Экономическая и финансовая система Ближнего Востока (преподается на английском языке)</t>
  </si>
  <si>
    <t>Департамент финансов</t>
  </si>
  <si>
    <t>Методология социально-политических исследований в Азии (преподается на английском языке)</t>
  </si>
  <si>
    <t>Дисциплины по выбору из общеуниверситетского пула "МАГО-ЛЕГО"</t>
  </si>
  <si>
    <t>Современный политический процесс в Азии</t>
  </si>
  <si>
    <t>Онлайн дисциплина по выбору из рекомендованного списка</t>
  </si>
  <si>
    <t>Политика России в Восточной Азии (преподается на английском языке)</t>
  </si>
  <si>
    <t>Дисциплина по выбору из общеуниверситетского пула "МАГО-ЛЕГО"</t>
  </si>
  <si>
    <t>Общение в глобальном контексте (преподается на английском языке)</t>
  </si>
  <si>
    <t>Некоммерческий маркетинг (преподается на английском языке)</t>
  </si>
  <si>
    <t>Национализм в Советском Союзе и постсоветской России (преподается на английском языке)</t>
  </si>
  <si>
    <t>Конфликт в отношениях России и Европейского Союза (преподается на английском языке)</t>
  </si>
  <si>
    <t>Россия в мировой политике (преподается на английском языке)</t>
  </si>
  <si>
    <t>История экономики и экономических институтов (преподается на английском языке)</t>
  </si>
  <si>
    <t>Департамент истории</t>
  </si>
  <si>
    <t>Экзамен</t>
  </si>
  <si>
    <t>Распределение по модулям</t>
  </si>
  <si>
    <t>Зачет</t>
  </si>
  <si>
    <t>1</t>
  </si>
  <si>
    <t>2</t>
  </si>
  <si>
    <t>4</t>
  </si>
  <si>
    <t>3</t>
  </si>
  <si>
    <t xml:space="preserve">Курсовая работа </t>
  </si>
  <si>
    <t xml:space="preserve">Научно-педагогическая практика </t>
  </si>
  <si>
    <t xml:space="preserve">Научно-исследовательская практика </t>
  </si>
  <si>
    <t xml:space="preserve">Предпринимательство в странах с формирующимся рынком (преподается на английском языке) </t>
  </si>
  <si>
    <t xml:space="preserve">Понимание исламского страхования и инвестиций (преподается на английском языке) </t>
  </si>
  <si>
    <t xml:space="preserve">Гостеприимство и туризм в Китае: глобальная перспектива (преподается на английском языке) </t>
  </si>
  <si>
    <t xml:space="preserve">Историческая, политическая и экономическая интеграция БРИКС (преподается на английском языке) </t>
  </si>
  <si>
    <t xml:space="preserve">Идентичность России в мировой политике (от глобального Юга до глобальных кочевников) (преподается на английском языке) </t>
  </si>
  <si>
    <t xml:space="preserve">Международная политическая и экономическая интеграция и международные организации современной Азии (преподается на английском языке) </t>
  </si>
  <si>
    <t>8</t>
  </si>
  <si>
    <t>538</t>
  </si>
  <si>
    <t>344</t>
  </si>
  <si>
    <t>1742</t>
  </si>
  <si>
    <t>188</t>
  </si>
  <si>
    <t>144</t>
  </si>
  <si>
    <t>2092</t>
  </si>
  <si>
    <t>106</t>
  </si>
  <si>
    <t>Санкт-Петербург</t>
  </si>
  <si>
    <t>Направление 58.04.01 Востоковедение и африканистика</t>
  </si>
  <si>
    <t xml:space="preserve">Учебный план </t>
  </si>
  <si>
    <t>Основная образовательная программа "Государство, общество и экономическое развитие в современной Азии"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</si>
  <si>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</si>
  <si>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Онлайн дисциплина по выбору из рекомендованного списка (1 из 4)</t>
  </si>
  <si>
    <t xml:space="preserve">Дисциплины по выбору (2 из 7) </t>
  </si>
  <si>
    <t>Дисциплина по выбору (2 из 4)</t>
  </si>
  <si>
    <t>Английский на работе в Азии: собеседования при приеме на работу (преподается на английском языке)</t>
  </si>
  <si>
    <t>Исламский банкинг: принципы, практики и управление рисками  (преподается на английском языке)</t>
  </si>
  <si>
    <t>Понимание исламского страхования и инвестиций(преподается на английском языке)</t>
  </si>
  <si>
    <t>Предпринимательство в странах с формирующимся рынком(преподается на английском языке)</t>
  </si>
  <si>
    <t>Экономическое преобразование Китая, часть 1: экономические реформы и экономический рост в Китае (преподается на английском языке)</t>
  </si>
  <si>
    <t>Визуализация Японии (1850-1930-е годы) вестернизация, протест, современность (преподается на английском языке)</t>
  </si>
  <si>
    <t>Китайская политика, часть 2: Китай и мир  (преподается на английском языке)</t>
  </si>
  <si>
    <t>Человечество и природа в китайском мышлении (преподается на английском языке)</t>
  </si>
  <si>
    <t>Конституционная борьба в мусульманском мире   (преподается на английском языке)</t>
  </si>
  <si>
    <t>5</t>
  </si>
  <si>
    <t>6</t>
  </si>
  <si>
    <t>7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</si>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</sst>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6"/>
      <name val="Times New Roman"/>
      <family val="1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Alignment="1"/>
    <xf numFmtId="0" fontId="2" fillId="0" borderId="0" xfId="0" applyFont="1" applyFill="1" applyAlignment="1">
      <alignment vertical="center" wrapText="1"/>
    </xf>
    <xf numFmtId="49" fontId="3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1" fontId="3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textRotation="90" wrapText="1"/>
    </xf>
    <xf numFmtId="49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3" fillId="3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70"/>
  <sheetViews>
    <sheetView tabSelected="1" topLeftCell="A6" zoomScale="70" zoomScaleNormal="70" zoomScaleSheetLayoutView="110" workbookViewId="0">
      <selection activeCell="J39" sqref="J39"/>
    </sheetView>
  </sheetViews>
  <sheetFormatPr defaultRowHeight="20.25" x14ac:dyDescent="0.3"/>
  <cols>
    <col min="1" max="1" width="8" style="2" customWidth="1"/>
    <col min="2" max="2" width="33.7109375" style="16" customWidth="1"/>
    <col min="3" max="3" width="31" style="3" customWidth="1"/>
    <col min="4" max="6" width="6.7109375" style="2" customWidth="1"/>
    <col min="7" max="7" width="7.85546875" style="2" customWidth="1"/>
    <col min="8" max="8" width="8" style="2" customWidth="1"/>
    <col min="9" max="9" width="10.140625" style="2" customWidth="1"/>
    <col min="10" max="16384" width="9.140625" style="2"/>
  </cols>
  <sheetData>
    <row r="1" spans="1:24" s="1" customFormat="1" ht="39.75" customHeight="1" x14ac:dyDescent="0.2">
      <c r="A1" s="22" t="s">
        <v>97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1" customFormat="1" ht="18" customHeight="1" x14ac:dyDescent="0.2">
      <c r="A2" s="22" t="s">
        <v>93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1" customFormat="1" ht="40.5" customHeight="1" x14ac:dyDescent="0.2">
      <c r="A3" s="23" t="s">
        <v>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s="1" customFormat="1" ht="22.5" customHeight="1" x14ac:dyDescent="0.2">
      <c r="A4" s="23" t="s">
        <v>94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s="1" customFormat="1" ht="32.450000000000003" customHeight="1" x14ac:dyDescent="0.2">
      <c r="A5" s="23" t="s">
        <v>96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s="1" customFormat="1" ht="18" customHeight="1" x14ac:dyDescent="0.2">
      <c r="A6" s="19"/>
      <c r="B6" s="12" t="s">
        <v>0</v>
      </c>
      <c r="C6" s="4" t="s">
        <v>19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s="1" customFormat="1" ht="18" customHeight="1" x14ac:dyDescent="0.2">
      <c r="A7" s="19"/>
      <c r="B7" s="12" t="s">
        <v>1</v>
      </c>
      <c r="C7" s="4" t="s">
        <v>20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s="1" customFormat="1" ht="18" customHeight="1" x14ac:dyDescent="0.2">
      <c r="A8" s="19"/>
      <c r="B8" s="12" t="s">
        <v>2</v>
      </c>
      <c r="C8" s="4">
        <v>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s="1" customFormat="1" ht="18" customHeight="1" x14ac:dyDescent="0.2">
      <c r="A9" s="19"/>
      <c r="B9" s="12" t="s">
        <v>3</v>
      </c>
      <c r="C9" s="4" t="s">
        <v>21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customFormat="1" ht="12.75" x14ac:dyDescent="0.2">
      <c r="B10" s="11"/>
    </row>
    <row r="11" spans="1:24" s="1" customFormat="1" ht="45" customHeight="1" x14ac:dyDescent="0.2">
      <c r="A11" s="24" t="s">
        <v>4</v>
      </c>
      <c r="B11" s="26" t="s">
        <v>5</v>
      </c>
      <c r="C11" s="24" t="s">
        <v>6</v>
      </c>
      <c r="D11" s="25" t="s">
        <v>7</v>
      </c>
      <c r="E11" s="25" t="s">
        <v>8</v>
      </c>
      <c r="F11" s="25" t="s">
        <v>9</v>
      </c>
      <c r="G11" s="24" t="s">
        <v>10</v>
      </c>
      <c r="H11" s="24"/>
      <c r="I11" s="24"/>
      <c r="J11" s="24"/>
      <c r="K11" s="24"/>
      <c r="L11" s="24"/>
      <c r="M11" s="24"/>
      <c r="N11" s="24"/>
      <c r="O11" s="24"/>
      <c r="P11" s="24" t="s">
        <v>22</v>
      </c>
      <c r="Q11" s="24"/>
      <c r="R11" s="24"/>
      <c r="S11" s="24"/>
      <c r="T11" s="24"/>
      <c r="U11" s="24"/>
      <c r="V11" s="24"/>
      <c r="W11" s="24"/>
      <c r="X11" s="24"/>
    </row>
    <row r="12" spans="1:24" s="1" customFormat="1" ht="47.25" customHeight="1" x14ac:dyDescent="0.2">
      <c r="A12" s="24"/>
      <c r="B12" s="26"/>
      <c r="C12" s="24"/>
      <c r="D12" s="25"/>
      <c r="E12" s="25"/>
      <c r="F12" s="25"/>
      <c r="G12" s="24" t="s">
        <v>70</v>
      </c>
      <c r="H12" s="24"/>
      <c r="I12" s="25" t="s">
        <v>11</v>
      </c>
      <c r="J12" s="25" t="s">
        <v>12</v>
      </c>
      <c r="K12" s="25" t="s">
        <v>13</v>
      </c>
      <c r="L12" s="24" t="s">
        <v>14</v>
      </c>
      <c r="M12" s="24"/>
      <c r="N12" s="24"/>
      <c r="O12" s="25" t="s">
        <v>15</v>
      </c>
      <c r="P12" s="24" t="s">
        <v>70</v>
      </c>
      <c r="Q12" s="24"/>
      <c r="R12" s="25" t="s">
        <v>11</v>
      </c>
      <c r="S12" s="25" t="s">
        <v>12</v>
      </c>
      <c r="T12" s="25" t="s">
        <v>13</v>
      </c>
      <c r="U12" s="24" t="s">
        <v>14</v>
      </c>
      <c r="V12" s="24"/>
      <c r="W12" s="24"/>
      <c r="X12" s="25" t="s">
        <v>15</v>
      </c>
    </row>
    <row r="13" spans="1:24" s="1" customFormat="1" ht="145.5" customHeight="1" x14ac:dyDescent="0.2">
      <c r="A13" s="24"/>
      <c r="B13" s="26"/>
      <c r="C13" s="24"/>
      <c r="D13" s="25"/>
      <c r="E13" s="25"/>
      <c r="F13" s="25"/>
      <c r="G13" s="21" t="s">
        <v>69</v>
      </c>
      <c r="H13" s="21" t="s">
        <v>71</v>
      </c>
      <c r="I13" s="27"/>
      <c r="J13" s="25"/>
      <c r="K13" s="25"/>
      <c r="L13" s="21" t="s">
        <v>16</v>
      </c>
      <c r="M13" s="21" t="s">
        <v>17</v>
      </c>
      <c r="N13" s="21" t="s">
        <v>18</v>
      </c>
      <c r="O13" s="25"/>
      <c r="P13" s="21" t="s">
        <v>69</v>
      </c>
      <c r="Q13" s="21" t="s">
        <v>71</v>
      </c>
      <c r="R13" s="27"/>
      <c r="S13" s="25"/>
      <c r="T13" s="25"/>
      <c r="U13" s="21" t="s">
        <v>16</v>
      </c>
      <c r="V13" s="21" t="s">
        <v>17</v>
      </c>
      <c r="W13" s="21" t="s">
        <v>18</v>
      </c>
      <c r="X13" s="25"/>
    </row>
    <row r="14" spans="1:24" ht="12.75" customHeight="1" x14ac:dyDescent="0.2">
      <c r="A14" s="8"/>
      <c r="B14" s="13" t="s">
        <v>23</v>
      </c>
      <c r="C14" s="7"/>
      <c r="D14" s="17">
        <f>D18+D23+D60+D67</f>
        <v>120</v>
      </c>
      <c r="E14" s="17">
        <f>E18+E23+E60+E67</f>
        <v>4560</v>
      </c>
      <c r="F14" s="17">
        <f>F18+F23+F60+F67</f>
        <v>726</v>
      </c>
      <c r="G14" s="17"/>
      <c r="H14" s="17"/>
      <c r="I14" s="17">
        <v>60</v>
      </c>
      <c r="J14" s="17">
        <v>2280</v>
      </c>
      <c r="K14" s="17" t="s">
        <v>86</v>
      </c>
      <c r="L14" s="17">
        <v>194</v>
      </c>
      <c r="M14" s="17" t="s">
        <v>87</v>
      </c>
      <c r="N14" s="17"/>
      <c r="O14" s="17" t="s">
        <v>88</v>
      </c>
      <c r="P14" s="17"/>
      <c r="Q14" s="17"/>
      <c r="R14" s="17">
        <v>60</v>
      </c>
      <c r="S14" s="17">
        <v>2280</v>
      </c>
      <c r="T14" s="17" t="s">
        <v>89</v>
      </c>
      <c r="U14" s="17">
        <v>44</v>
      </c>
      <c r="V14" s="17" t="s">
        <v>90</v>
      </c>
      <c r="W14" s="17"/>
      <c r="X14" s="17" t="s">
        <v>91</v>
      </c>
    </row>
    <row r="15" spans="1:24" ht="12.75" customHeight="1" x14ac:dyDescent="0.2">
      <c r="A15" s="8"/>
      <c r="B15" s="13" t="s">
        <v>24</v>
      </c>
      <c r="C15" s="7"/>
      <c r="D15" s="17"/>
      <c r="E15" s="17"/>
      <c r="F15" s="17"/>
      <c r="G15" s="17"/>
      <c r="H15" s="17"/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/>
      <c r="O15" s="17">
        <v>0</v>
      </c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5.5" customHeight="1" x14ac:dyDescent="0.2">
      <c r="A16" s="10">
        <v>1</v>
      </c>
      <c r="B16" s="14" t="s">
        <v>33</v>
      </c>
      <c r="C16" s="9" t="s">
        <v>34</v>
      </c>
      <c r="D16" s="18">
        <v>3</v>
      </c>
      <c r="E16" s="18">
        <v>114</v>
      </c>
      <c r="F16" s="18">
        <v>32</v>
      </c>
      <c r="G16" s="18" t="s">
        <v>72</v>
      </c>
      <c r="H16" s="18"/>
      <c r="I16" s="18">
        <v>3</v>
      </c>
      <c r="J16" s="18">
        <v>114</v>
      </c>
      <c r="K16" s="18">
        <v>32</v>
      </c>
      <c r="L16" s="18">
        <v>16</v>
      </c>
      <c r="M16" s="18">
        <v>16</v>
      </c>
      <c r="N16" s="18"/>
      <c r="O16" s="18">
        <v>82</v>
      </c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51" customHeight="1" x14ac:dyDescent="0.2">
      <c r="A17" s="10">
        <v>2</v>
      </c>
      <c r="B17" s="14" t="s">
        <v>41</v>
      </c>
      <c r="C17" s="9" t="s">
        <v>34</v>
      </c>
      <c r="D17" s="18">
        <v>3</v>
      </c>
      <c r="E17" s="18">
        <v>114</v>
      </c>
      <c r="F17" s="18">
        <v>32</v>
      </c>
      <c r="G17" s="18" t="s">
        <v>72</v>
      </c>
      <c r="H17" s="18"/>
      <c r="I17" s="18">
        <v>3</v>
      </c>
      <c r="J17" s="18">
        <v>114</v>
      </c>
      <c r="K17" s="18">
        <v>32</v>
      </c>
      <c r="L17" s="18">
        <v>16</v>
      </c>
      <c r="M17" s="18">
        <v>16</v>
      </c>
      <c r="N17" s="18"/>
      <c r="O17" s="18">
        <v>82</v>
      </c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2.75" customHeight="1" x14ac:dyDescent="0.2">
      <c r="A18" s="8" t="s">
        <v>26</v>
      </c>
      <c r="B18" s="13" t="s">
        <v>25</v>
      </c>
      <c r="C18" s="7"/>
      <c r="D18" s="17">
        <f>D19</f>
        <v>12</v>
      </c>
      <c r="E18" s="17">
        <f t="shared" ref="E18:F18" si="0">E19</f>
        <v>456</v>
      </c>
      <c r="F18" s="17">
        <f t="shared" si="0"/>
        <v>128</v>
      </c>
      <c r="G18" s="17"/>
      <c r="H18" s="17"/>
      <c r="I18" s="17">
        <v>12</v>
      </c>
      <c r="J18" s="17">
        <v>456</v>
      </c>
      <c r="K18" s="17">
        <v>128</v>
      </c>
      <c r="L18" s="17">
        <v>62</v>
      </c>
      <c r="M18" s="17">
        <v>66</v>
      </c>
      <c r="N18" s="17"/>
      <c r="O18" s="17">
        <v>328</v>
      </c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2.75" customHeight="1" x14ac:dyDescent="0.2">
      <c r="A19" s="8" t="s">
        <v>36</v>
      </c>
      <c r="B19" s="13" t="s">
        <v>35</v>
      </c>
      <c r="C19" s="7"/>
      <c r="D19" s="17">
        <f>D20+D21+D22</f>
        <v>12</v>
      </c>
      <c r="E19" s="17">
        <f t="shared" ref="E19:F19" si="1">E20+E21+E22</f>
        <v>456</v>
      </c>
      <c r="F19" s="17">
        <f t="shared" si="1"/>
        <v>128</v>
      </c>
      <c r="G19" s="17"/>
      <c r="H19" s="17"/>
      <c r="I19" s="17">
        <v>12</v>
      </c>
      <c r="J19" s="17">
        <v>456</v>
      </c>
      <c r="K19" s="17">
        <v>128</v>
      </c>
      <c r="L19" s="17">
        <v>62</v>
      </c>
      <c r="M19" s="17">
        <v>66</v>
      </c>
      <c r="N19" s="17"/>
      <c r="O19" s="17">
        <v>328</v>
      </c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51" customHeight="1" x14ac:dyDescent="0.2">
      <c r="A20" s="10">
        <v>1</v>
      </c>
      <c r="B20" s="14" t="s">
        <v>56</v>
      </c>
      <c r="C20" s="9" t="s">
        <v>34</v>
      </c>
      <c r="D20" s="18">
        <v>4</v>
      </c>
      <c r="E20" s="18">
        <v>152</v>
      </c>
      <c r="F20" s="18">
        <v>36</v>
      </c>
      <c r="G20" s="18" t="s">
        <v>73</v>
      </c>
      <c r="H20" s="18"/>
      <c r="I20" s="18">
        <v>4</v>
      </c>
      <c r="J20" s="18">
        <v>152</v>
      </c>
      <c r="K20" s="18">
        <v>36</v>
      </c>
      <c r="L20" s="18">
        <v>14</v>
      </c>
      <c r="M20" s="18">
        <v>22</v>
      </c>
      <c r="N20" s="18"/>
      <c r="O20" s="18">
        <v>116</v>
      </c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25.5" customHeight="1" x14ac:dyDescent="0.2">
      <c r="A21" s="10">
        <v>2</v>
      </c>
      <c r="B21" s="14" t="s">
        <v>58</v>
      </c>
      <c r="C21" s="9" t="s">
        <v>34</v>
      </c>
      <c r="D21" s="18">
        <v>4</v>
      </c>
      <c r="E21" s="18">
        <v>152</v>
      </c>
      <c r="F21" s="18">
        <v>46</v>
      </c>
      <c r="G21" s="18" t="s">
        <v>73</v>
      </c>
      <c r="H21" s="18"/>
      <c r="I21" s="18">
        <v>4</v>
      </c>
      <c r="J21" s="18">
        <v>152</v>
      </c>
      <c r="K21" s="18">
        <v>46</v>
      </c>
      <c r="L21" s="18">
        <v>24</v>
      </c>
      <c r="M21" s="18">
        <v>22</v>
      </c>
      <c r="N21" s="18"/>
      <c r="O21" s="18">
        <v>106</v>
      </c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38.25" customHeight="1" x14ac:dyDescent="0.2">
      <c r="A22" s="10">
        <v>3</v>
      </c>
      <c r="B22" s="14" t="s">
        <v>60</v>
      </c>
      <c r="C22" s="9" t="s">
        <v>46</v>
      </c>
      <c r="D22" s="18">
        <v>4</v>
      </c>
      <c r="E22" s="18">
        <v>152</v>
      </c>
      <c r="F22" s="18">
        <v>46</v>
      </c>
      <c r="G22" s="18" t="s">
        <v>74</v>
      </c>
      <c r="H22" s="18"/>
      <c r="I22" s="18">
        <v>4</v>
      </c>
      <c r="J22" s="18">
        <v>152</v>
      </c>
      <c r="K22" s="18">
        <v>46</v>
      </c>
      <c r="L22" s="18">
        <v>24</v>
      </c>
      <c r="M22" s="18">
        <v>22</v>
      </c>
      <c r="N22" s="18"/>
      <c r="O22" s="18">
        <v>106</v>
      </c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2.75" customHeight="1" x14ac:dyDescent="0.2">
      <c r="A23" s="8" t="s">
        <v>28</v>
      </c>
      <c r="B23" s="13" t="s">
        <v>27</v>
      </c>
      <c r="C23" s="7"/>
      <c r="D23" s="17">
        <f>D24+D29</f>
        <v>42</v>
      </c>
      <c r="E23" s="17">
        <f t="shared" ref="E23:F23" si="2">E24+E29</f>
        <v>1596</v>
      </c>
      <c r="F23" s="17">
        <f t="shared" si="2"/>
        <v>396</v>
      </c>
      <c r="G23" s="17"/>
      <c r="H23" s="17"/>
      <c r="I23" s="17">
        <v>26</v>
      </c>
      <c r="J23" s="17">
        <v>988</v>
      </c>
      <c r="K23" s="17">
        <f>K24+K29</f>
        <v>270</v>
      </c>
      <c r="L23" s="17">
        <v>132</v>
      </c>
      <c r="M23" s="17">
        <v>130</v>
      </c>
      <c r="N23" s="17"/>
      <c r="O23" s="17">
        <v>726</v>
      </c>
      <c r="P23" s="17"/>
      <c r="Q23" s="17"/>
      <c r="R23" s="17">
        <v>16</v>
      </c>
      <c r="S23" s="17">
        <v>608</v>
      </c>
      <c r="T23" s="17">
        <f>T24+T29</f>
        <v>126</v>
      </c>
      <c r="U23" s="17">
        <v>44</v>
      </c>
      <c r="V23" s="17">
        <v>74</v>
      </c>
      <c r="W23" s="17"/>
      <c r="X23" s="17">
        <v>490</v>
      </c>
    </row>
    <row r="24" spans="1:24" ht="12.75" customHeight="1" x14ac:dyDescent="0.2">
      <c r="A24" s="8" t="s">
        <v>37</v>
      </c>
      <c r="B24" s="13" t="s">
        <v>35</v>
      </c>
      <c r="C24" s="7"/>
      <c r="D24" s="17">
        <f>SUM(D25:D28)</f>
        <v>17</v>
      </c>
      <c r="E24" s="17">
        <f t="shared" ref="E24:F24" si="3">SUM(E25:E28)</f>
        <v>646</v>
      </c>
      <c r="F24" s="17">
        <f t="shared" si="3"/>
        <v>176</v>
      </c>
      <c r="G24" s="17"/>
      <c r="H24" s="17"/>
      <c r="I24" s="17">
        <v>12</v>
      </c>
      <c r="J24" s="17">
        <v>456</v>
      </c>
      <c r="K24" s="17">
        <v>138</v>
      </c>
      <c r="L24" s="17">
        <v>72</v>
      </c>
      <c r="M24" s="17">
        <v>66</v>
      </c>
      <c r="N24" s="17"/>
      <c r="O24" s="17">
        <v>318</v>
      </c>
      <c r="P24" s="17"/>
      <c r="Q24" s="17"/>
      <c r="R24" s="17">
        <v>5</v>
      </c>
      <c r="S24" s="17">
        <v>190</v>
      </c>
      <c r="T24" s="17">
        <v>38</v>
      </c>
      <c r="U24" s="17">
        <v>16</v>
      </c>
      <c r="V24" s="17">
        <v>22</v>
      </c>
      <c r="W24" s="17"/>
      <c r="X24" s="17">
        <v>152</v>
      </c>
    </row>
    <row r="25" spans="1:24" ht="38.25" customHeight="1" x14ac:dyDescent="0.2">
      <c r="A25" s="10">
        <v>1</v>
      </c>
      <c r="B25" s="14" t="s">
        <v>47</v>
      </c>
      <c r="C25" s="9" t="s">
        <v>48</v>
      </c>
      <c r="D25" s="18">
        <v>4</v>
      </c>
      <c r="E25" s="18">
        <v>152</v>
      </c>
      <c r="F25" s="18">
        <v>46</v>
      </c>
      <c r="G25" s="18" t="s">
        <v>75</v>
      </c>
      <c r="H25" s="18"/>
      <c r="I25" s="18">
        <v>4</v>
      </c>
      <c r="J25" s="18">
        <v>152</v>
      </c>
      <c r="K25" s="18">
        <v>46</v>
      </c>
      <c r="L25" s="18">
        <v>24</v>
      </c>
      <c r="M25" s="18">
        <v>22</v>
      </c>
      <c r="N25" s="18"/>
      <c r="O25" s="18">
        <v>106</v>
      </c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25.5" customHeight="1" x14ac:dyDescent="0.2">
      <c r="A26" s="10">
        <v>2</v>
      </c>
      <c r="B26" s="14" t="s">
        <v>50</v>
      </c>
      <c r="C26" s="9" t="s">
        <v>34</v>
      </c>
      <c r="D26" s="18">
        <v>4</v>
      </c>
      <c r="E26" s="18">
        <v>152</v>
      </c>
      <c r="F26" s="18">
        <v>46</v>
      </c>
      <c r="G26" s="18" t="s">
        <v>75</v>
      </c>
      <c r="H26" s="18"/>
      <c r="I26" s="18">
        <v>4</v>
      </c>
      <c r="J26" s="18">
        <v>152</v>
      </c>
      <c r="K26" s="18">
        <v>46</v>
      </c>
      <c r="L26" s="18">
        <v>24</v>
      </c>
      <c r="M26" s="18">
        <v>22</v>
      </c>
      <c r="N26" s="18"/>
      <c r="O26" s="18">
        <v>106</v>
      </c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51" customHeight="1" x14ac:dyDescent="0.2">
      <c r="A27" s="10">
        <v>3</v>
      </c>
      <c r="B27" s="14" t="s">
        <v>53</v>
      </c>
      <c r="C27" s="9" t="s">
        <v>48</v>
      </c>
      <c r="D27" s="18">
        <v>4</v>
      </c>
      <c r="E27" s="18">
        <v>152</v>
      </c>
      <c r="F27" s="18">
        <v>46</v>
      </c>
      <c r="G27" s="18" t="s">
        <v>74</v>
      </c>
      <c r="H27" s="18"/>
      <c r="I27" s="18">
        <v>4</v>
      </c>
      <c r="J27" s="18">
        <v>152</v>
      </c>
      <c r="K27" s="18">
        <v>46</v>
      </c>
      <c r="L27" s="18">
        <v>24</v>
      </c>
      <c r="M27" s="18">
        <v>22</v>
      </c>
      <c r="N27" s="18"/>
      <c r="O27" s="18">
        <v>106</v>
      </c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76.5" customHeight="1" x14ac:dyDescent="0.2">
      <c r="A28" s="10">
        <v>4</v>
      </c>
      <c r="B28" s="14" t="s">
        <v>84</v>
      </c>
      <c r="C28" s="9" t="s">
        <v>55</v>
      </c>
      <c r="D28" s="18">
        <v>5</v>
      </c>
      <c r="E28" s="18">
        <v>190</v>
      </c>
      <c r="F28" s="18">
        <v>38</v>
      </c>
      <c r="G28" s="18"/>
      <c r="H28" s="18"/>
      <c r="I28" s="18"/>
      <c r="J28" s="18"/>
      <c r="K28" s="18"/>
      <c r="L28" s="18"/>
      <c r="M28" s="18"/>
      <c r="N28" s="18"/>
      <c r="O28" s="18"/>
      <c r="P28" s="18" t="s">
        <v>75</v>
      </c>
      <c r="Q28" s="18"/>
      <c r="R28" s="18">
        <v>5</v>
      </c>
      <c r="S28" s="18">
        <v>190</v>
      </c>
      <c r="T28" s="18">
        <v>38</v>
      </c>
      <c r="U28" s="18">
        <v>16</v>
      </c>
      <c r="V28" s="18">
        <v>22</v>
      </c>
      <c r="W28" s="18"/>
      <c r="X28" s="18">
        <v>152</v>
      </c>
    </row>
    <row r="29" spans="1:24" ht="12.75" customHeight="1" x14ac:dyDescent="0.2">
      <c r="A29" s="8" t="s">
        <v>43</v>
      </c>
      <c r="B29" s="13" t="s">
        <v>42</v>
      </c>
      <c r="C29" s="7"/>
      <c r="D29" s="17">
        <f>D31+D32+D35+D47+D37+D55</f>
        <v>25</v>
      </c>
      <c r="E29" s="17">
        <f>E31+E32+E35+E47+E37+E55</f>
        <v>950</v>
      </c>
      <c r="F29" s="17">
        <f>F31+F32+F35+F47+F37+F55</f>
        <v>220</v>
      </c>
      <c r="G29" s="17"/>
      <c r="H29" s="17"/>
      <c r="I29" s="17">
        <f>I31+I32+I35+I47+I37+I55</f>
        <v>14</v>
      </c>
      <c r="J29" s="17">
        <f>J31+J32+J35+J47+J37+J55</f>
        <v>532</v>
      </c>
      <c r="K29" s="17">
        <f>K31+K32+K35+K47+K37+K55</f>
        <v>132</v>
      </c>
      <c r="L29" s="17">
        <f>L31+L32+L35+L47+L37+L55</f>
        <v>60</v>
      </c>
      <c r="M29" s="17">
        <f>M31+M32+M35+M47+M37+M55</f>
        <v>72</v>
      </c>
      <c r="N29" s="17"/>
      <c r="O29" s="17">
        <f>O31+O32+O35+O47+O37+O55</f>
        <v>408</v>
      </c>
      <c r="P29" s="17">
        <f>P31+P32+P35+P47+P37+P55</f>
        <v>0</v>
      </c>
      <c r="Q29" s="17">
        <f>Q31+Q32+Q35+Q47+Q37+Q55</f>
        <v>0</v>
      </c>
      <c r="R29" s="17">
        <f>R31+R32+R35+R47+R37+R55</f>
        <v>11</v>
      </c>
      <c r="S29" s="17">
        <f>S31+S32+S35+S47+S37+S55</f>
        <v>418</v>
      </c>
      <c r="T29" s="17">
        <f>T31+T32+T35+T47+T37+T55</f>
        <v>88</v>
      </c>
      <c r="U29" s="17">
        <f>U31+U32+U35+U47+U37+U55</f>
        <v>32</v>
      </c>
      <c r="V29" s="17">
        <f>V31+V32+V35+V47+V37+V55</f>
        <v>56</v>
      </c>
      <c r="W29" s="17">
        <f>W31+W32+W35+W47+W37+W55</f>
        <v>0</v>
      </c>
      <c r="X29" s="17">
        <f>X31+X32+X35+X47+X37+X55</f>
        <v>330</v>
      </c>
    </row>
    <row r="30" spans="1:24" ht="12.75" customHeight="1" x14ac:dyDescent="0.2">
      <c r="A30" s="8"/>
      <c r="B30" s="13" t="s">
        <v>100</v>
      </c>
      <c r="C30" s="7"/>
      <c r="D30" s="17">
        <f>D31+D32</f>
        <v>8</v>
      </c>
      <c r="E30" s="17">
        <f t="shared" ref="E30:F30" si="4">E31+E32</f>
        <v>304</v>
      </c>
      <c r="F30" s="17">
        <f t="shared" si="4"/>
        <v>92</v>
      </c>
      <c r="G30" s="17"/>
      <c r="H30" s="17"/>
      <c r="I30" s="17">
        <f t="shared" ref="I30:J30" si="5">I31+I32</f>
        <v>8</v>
      </c>
      <c r="J30" s="17">
        <f t="shared" si="5"/>
        <v>304</v>
      </c>
      <c r="K30" s="17">
        <f t="shared" ref="K30" si="6">K31+K32</f>
        <v>92</v>
      </c>
      <c r="L30" s="17">
        <f t="shared" ref="L30:M30" si="7">L31+L32</f>
        <v>48</v>
      </c>
      <c r="M30" s="17">
        <f t="shared" si="7"/>
        <v>44</v>
      </c>
      <c r="N30" s="17"/>
      <c r="O30" s="17">
        <f t="shared" ref="O30" si="8">O31+O32</f>
        <v>212</v>
      </c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38.25" customHeight="1" x14ac:dyDescent="0.2">
      <c r="A31" s="10">
        <v>1</v>
      </c>
      <c r="B31" s="14" t="s">
        <v>49</v>
      </c>
      <c r="C31" s="9" t="s">
        <v>34</v>
      </c>
      <c r="D31" s="18">
        <v>4</v>
      </c>
      <c r="E31" s="18">
        <v>152</v>
      </c>
      <c r="F31" s="18">
        <v>46</v>
      </c>
      <c r="G31" s="18" t="s">
        <v>75</v>
      </c>
      <c r="H31" s="18"/>
      <c r="I31" s="18">
        <v>4</v>
      </c>
      <c r="J31" s="18">
        <v>152</v>
      </c>
      <c r="K31" s="18">
        <v>46</v>
      </c>
      <c r="L31" s="18">
        <v>24</v>
      </c>
      <c r="M31" s="18">
        <v>22</v>
      </c>
      <c r="N31" s="18"/>
      <c r="O31" s="18">
        <v>106</v>
      </c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76.5" customHeight="1" x14ac:dyDescent="0.2">
      <c r="A32" s="10">
        <v>2</v>
      </c>
      <c r="B32" s="14" t="s">
        <v>51</v>
      </c>
      <c r="C32" s="9" t="s">
        <v>34</v>
      </c>
      <c r="D32" s="18">
        <v>4</v>
      </c>
      <c r="E32" s="18">
        <v>152</v>
      </c>
      <c r="F32" s="18">
        <v>46</v>
      </c>
      <c r="G32" s="18" t="s">
        <v>75</v>
      </c>
      <c r="H32" s="18"/>
      <c r="I32" s="18">
        <v>4</v>
      </c>
      <c r="J32" s="18">
        <v>152</v>
      </c>
      <c r="K32" s="18">
        <v>46</v>
      </c>
      <c r="L32" s="18">
        <v>24</v>
      </c>
      <c r="M32" s="18">
        <v>22</v>
      </c>
      <c r="N32" s="18"/>
      <c r="O32" s="18">
        <v>106</v>
      </c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76.5" customHeight="1" x14ac:dyDescent="0.2">
      <c r="A33" s="10">
        <v>3</v>
      </c>
      <c r="B33" s="14" t="s">
        <v>52</v>
      </c>
      <c r="C33" s="9" t="s">
        <v>34</v>
      </c>
      <c r="D33" s="18">
        <v>4</v>
      </c>
      <c r="E33" s="18">
        <v>152</v>
      </c>
      <c r="F33" s="18">
        <v>46</v>
      </c>
      <c r="G33" s="18" t="s">
        <v>74</v>
      </c>
      <c r="H33" s="18"/>
      <c r="I33" s="18">
        <v>4</v>
      </c>
      <c r="J33" s="18">
        <v>152</v>
      </c>
      <c r="K33" s="18">
        <v>46</v>
      </c>
      <c r="L33" s="18">
        <v>24</v>
      </c>
      <c r="M33" s="18">
        <v>22</v>
      </c>
      <c r="N33" s="18"/>
      <c r="O33" s="18">
        <v>106</v>
      </c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51" customHeight="1" x14ac:dyDescent="0.2">
      <c r="A34" s="10">
        <v>4</v>
      </c>
      <c r="B34" s="14" t="s">
        <v>54</v>
      </c>
      <c r="C34" s="9" t="s">
        <v>55</v>
      </c>
      <c r="D34" s="18">
        <v>4</v>
      </c>
      <c r="E34" s="18">
        <v>152</v>
      </c>
      <c r="F34" s="18">
        <v>46</v>
      </c>
      <c r="G34" s="18" t="s">
        <v>74</v>
      </c>
      <c r="H34" s="18"/>
      <c r="I34" s="18">
        <v>4</v>
      </c>
      <c r="J34" s="18">
        <v>152</v>
      </c>
      <c r="K34" s="18">
        <v>46</v>
      </c>
      <c r="L34" s="18">
        <v>24</v>
      </c>
      <c r="M34" s="18">
        <v>22</v>
      </c>
      <c r="N34" s="18"/>
      <c r="O34" s="18">
        <v>106</v>
      </c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44.25" customHeight="1" x14ac:dyDescent="0.2">
      <c r="A35" s="8"/>
      <c r="B35" s="13" t="s">
        <v>57</v>
      </c>
      <c r="C35" s="7"/>
      <c r="D35" s="17">
        <f>D36</f>
        <v>3</v>
      </c>
      <c r="E35" s="17">
        <f t="shared" ref="E35:F35" si="9">E36</f>
        <v>114</v>
      </c>
      <c r="F35" s="17">
        <f t="shared" si="9"/>
        <v>32</v>
      </c>
      <c r="G35" s="17"/>
      <c r="H35" s="17"/>
      <c r="I35" s="17">
        <v>3</v>
      </c>
      <c r="J35" s="17">
        <v>114</v>
      </c>
      <c r="K35" s="17">
        <v>32</v>
      </c>
      <c r="L35" s="17">
        <v>12</v>
      </c>
      <c r="M35" s="17">
        <v>20</v>
      </c>
      <c r="N35" s="17"/>
      <c r="O35" s="17">
        <v>82</v>
      </c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38.25" customHeight="1" x14ac:dyDescent="0.2">
      <c r="A36" s="10">
        <v>1</v>
      </c>
      <c r="B36" s="14" t="s">
        <v>61</v>
      </c>
      <c r="C36" s="9" t="s">
        <v>39</v>
      </c>
      <c r="D36" s="18">
        <v>3</v>
      </c>
      <c r="E36" s="18">
        <v>114</v>
      </c>
      <c r="F36" s="18">
        <v>32</v>
      </c>
      <c r="G36" s="18" t="s">
        <v>75</v>
      </c>
      <c r="H36" s="18"/>
      <c r="I36" s="18">
        <v>3</v>
      </c>
      <c r="J36" s="18">
        <v>114</v>
      </c>
      <c r="K36" s="18">
        <v>32</v>
      </c>
      <c r="L36" s="18">
        <v>12</v>
      </c>
      <c r="M36" s="18">
        <v>20</v>
      </c>
      <c r="N36" s="18"/>
      <c r="O36" s="18">
        <v>82</v>
      </c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12.75" customHeight="1" x14ac:dyDescent="0.2">
      <c r="A37" s="8"/>
      <c r="B37" s="13" t="s">
        <v>59</v>
      </c>
      <c r="C37" s="7"/>
      <c r="D37" s="17">
        <v>3</v>
      </c>
      <c r="E37" s="17">
        <v>114</v>
      </c>
      <c r="F37" s="17">
        <v>8</v>
      </c>
      <c r="G37" s="17">
        <v>2</v>
      </c>
      <c r="H37" s="17"/>
      <c r="I37" s="17">
        <v>3</v>
      </c>
      <c r="J37" s="17">
        <v>114</v>
      </c>
      <c r="K37" s="17" t="s">
        <v>85</v>
      </c>
      <c r="L37" s="17"/>
      <c r="M37" s="17" t="s">
        <v>85</v>
      </c>
      <c r="N37" s="17"/>
      <c r="O37" s="17">
        <v>114</v>
      </c>
      <c r="P37" s="17"/>
      <c r="Q37" s="17"/>
      <c r="R37" s="17"/>
      <c r="S37" s="17"/>
      <c r="T37" s="17"/>
      <c r="U37" s="17"/>
      <c r="V37" s="17"/>
      <c r="W37" s="17"/>
      <c r="X37" s="17"/>
    </row>
    <row r="38" spans="1:24" s="30" customFormat="1" ht="57" customHeight="1" x14ac:dyDescent="0.2">
      <c r="A38" s="28" t="s">
        <v>72</v>
      </c>
      <c r="B38" s="31" t="s">
        <v>101</v>
      </c>
      <c r="C38" s="9" t="s">
        <v>34</v>
      </c>
      <c r="D38" s="18">
        <v>3</v>
      </c>
      <c r="E38" s="18">
        <v>114</v>
      </c>
      <c r="F38" s="18" t="s">
        <v>85</v>
      </c>
      <c r="G38" s="18" t="s">
        <v>73</v>
      </c>
      <c r="H38" s="18"/>
      <c r="I38" s="18">
        <v>3</v>
      </c>
      <c r="J38" s="18">
        <v>114</v>
      </c>
      <c r="K38" s="18" t="s">
        <v>85</v>
      </c>
      <c r="L38" s="18"/>
      <c r="M38" s="18" t="s">
        <v>85</v>
      </c>
      <c r="N38" s="18"/>
      <c r="O38" s="18">
        <v>114</v>
      </c>
      <c r="P38" s="29"/>
      <c r="Q38" s="29"/>
      <c r="R38" s="29"/>
      <c r="S38" s="29"/>
      <c r="T38" s="29"/>
      <c r="U38" s="29"/>
      <c r="V38" s="29"/>
      <c r="W38" s="29"/>
      <c r="X38" s="29"/>
    </row>
    <row r="39" spans="1:24" s="30" customFormat="1" ht="39" customHeight="1" x14ac:dyDescent="0.2">
      <c r="A39" s="28" t="s">
        <v>73</v>
      </c>
      <c r="B39" s="31" t="s">
        <v>102</v>
      </c>
      <c r="C39" s="9" t="s">
        <v>34</v>
      </c>
      <c r="D39" s="18">
        <v>3</v>
      </c>
      <c r="E39" s="18">
        <v>114</v>
      </c>
      <c r="F39" s="18" t="s">
        <v>85</v>
      </c>
      <c r="G39" s="18" t="s">
        <v>73</v>
      </c>
      <c r="H39" s="18"/>
      <c r="I39" s="18">
        <v>3</v>
      </c>
      <c r="J39" s="18">
        <v>114</v>
      </c>
      <c r="K39" s="18" t="s">
        <v>85</v>
      </c>
      <c r="L39" s="18"/>
      <c r="M39" s="18" t="s">
        <v>85</v>
      </c>
      <c r="N39" s="18"/>
      <c r="O39" s="18">
        <v>114</v>
      </c>
      <c r="P39" s="29"/>
      <c r="Q39" s="29"/>
      <c r="R39" s="29"/>
      <c r="S39" s="29"/>
      <c r="T39" s="29"/>
      <c r="U39" s="29"/>
      <c r="V39" s="29"/>
      <c r="W39" s="29"/>
      <c r="X39" s="29"/>
    </row>
    <row r="40" spans="1:24" s="30" customFormat="1" ht="49.5" customHeight="1" x14ac:dyDescent="0.2">
      <c r="A40" s="28" t="s">
        <v>75</v>
      </c>
      <c r="B40" s="32" t="s">
        <v>103</v>
      </c>
      <c r="C40" s="9" t="s">
        <v>34</v>
      </c>
      <c r="D40" s="18">
        <v>3</v>
      </c>
      <c r="E40" s="18">
        <v>114</v>
      </c>
      <c r="F40" s="18" t="s">
        <v>85</v>
      </c>
      <c r="G40" s="18" t="s">
        <v>73</v>
      </c>
      <c r="H40" s="18"/>
      <c r="I40" s="18">
        <v>3</v>
      </c>
      <c r="J40" s="18">
        <v>114</v>
      </c>
      <c r="K40" s="18" t="s">
        <v>85</v>
      </c>
      <c r="L40" s="18"/>
      <c r="M40" s="18" t="s">
        <v>85</v>
      </c>
      <c r="N40" s="18"/>
      <c r="O40" s="18">
        <v>114</v>
      </c>
      <c r="P40" s="29"/>
      <c r="Q40" s="29"/>
      <c r="R40" s="29"/>
      <c r="S40" s="29"/>
      <c r="T40" s="29"/>
      <c r="U40" s="29"/>
      <c r="V40" s="29"/>
      <c r="W40" s="29"/>
      <c r="X40" s="29"/>
    </row>
    <row r="41" spans="1:24" s="30" customFormat="1" ht="54" customHeight="1" x14ac:dyDescent="0.2">
      <c r="A41" s="28" t="s">
        <v>74</v>
      </c>
      <c r="B41" s="32" t="s">
        <v>104</v>
      </c>
      <c r="C41" s="9" t="s">
        <v>34</v>
      </c>
      <c r="D41" s="18">
        <v>3</v>
      </c>
      <c r="E41" s="18">
        <v>114</v>
      </c>
      <c r="F41" s="18" t="s">
        <v>85</v>
      </c>
      <c r="G41" s="18" t="s">
        <v>73</v>
      </c>
      <c r="H41" s="18"/>
      <c r="I41" s="18">
        <v>3</v>
      </c>
      <c r="J41" s="18">
        <v>114</v>
      </c>
      <c r="K41" s="18" t="s">
        <v>85</v>
      </c>
      <c r="L41" s="18"/>
      <c r="M41" s="18" t="s">
        <v>85</v>
      </c>
      <c r="N41" s="18"/>
      <c r="O41" s="18">
        <v>114</v>
      </c>
      <c r="P41" s="29"/>
      <c r="Q41" s="29"/>
      <c r="R41" s="29"/>
      <c r="S41" s="29"/>
      <c r="T41" s="29"/>
      <c r="U41" s="29"/>
      <c r="V41" s="29"/>
      <c r="W41" s="29"/>
      <c r="X41" s="29"/>
    </row>
    <row r="42" spans="1:24" s="30" customFormat="1" ht="54.75" customHeight="1" x14ac:dyDescent="0.2">
      <c r="A42" s="28" t="s">
        <v>110</v>
      </c>
      <c r="B42" s="31" t="s">
        <v>105</v>
      </c>
      <c r="C42" s="9" t="s">
        <v>34</v>
      </c>
      <c r="D42" s="18">
        <v>3</v>
      </c>
      <c r="E42" s="18">
        <v>114</v>
      </c>
      <c r="F42" s="18" t="s">
        <v>85</v>
      </c>
      <c r="G42" s="18" t="s">
        <v>73</v>
      </c>
      <c r="H42" s="18"/>
      <c r="I42" s="18">
        <v>3</v>
      </c>
      <c r="J42" s="18">
        <v>114</v>
      </c>
      <c r="K42" s="18" t="s">
        <v>85</v>
      </c>
      <c r="L42" s="18"/>
      <c r="M42" s="18" t="s">
        <v>85</v>
      </c>
      <c r="N42" s="18"/>
      <c r="O42" s="18">
        <v>114</v>
      </c>
      <c r="P42" s="29"/>
      <c r="Q42" s="29"/>
      <c r="R42" s="29"/>
      <c r="S42" s="29"/>
      <c r="T42" s="29"/>
      <c r="U42" s="29"/>
      <c r="V42" s="29"/>
      <c r="W42" s="29"/>
      <c r="X42" s="29"/>
    </row>
    <row r="43" spans="1:24" s="30" customFormat="1" ht="57" customHeight="1" x14ac:dyDescent="0.2">
      <c r="A43" s="28" t="s">
        <v>111</v>
      </c>
      <c r="B43" s="31" t="s">
        <v>106</v>
      </c>
      <c r="C43" s="9" t="s">
        <v>34</v>
      </c>
      <c r="D43" s="18">
        <v>3</v>
      </c>
      <c r="E43" s="18">
        <v>114</v>
      </c>
      <c r="F43" s="18" t="s">
        <v>85</v>
      </c>
      <c r="G43" s="18" t="s">
        <v>73</v>
      </c>
      <c r="H43" s="18"/>
      <c r="I43" s="18">
        <v>3</v>
      </c>
      <c r="J43" s="18">
        <v>114</v>
      </c>
      <c r="K43" s="18" t="s">
        <v>85</v>
      </c>
      <c r="L43" s="18"/>
      <c r="M43" s="18" t="s">
        <v>85</v>
      </c>
      <c r="N43" s="18"/>
      <c r="O43" s="18">
        <v>114</v>
      </c>
      <c r="P43" s="29"/>
      <c r="Q43" s="29"/>
      <c r="R43" s="29"/>
      <c r="S43" s="29"/>
      <c r="T43" s="29"/>
      <c r="U43" s="29"/>
      <c r="V43" s="29"/>
      <c r="W43" s="29"/>
      <c r="X43" s="29"/>
    </row>
    <row r="44" spans="1:24" s="30" customFormat="1" ht="49.5" customHeight="1" x14ac:dyDescent="0.2">
      <c r="A44" s="28" t="s">
        <v>112</v>
      </c>
      <c r="B44" s="31" t="s">
        <v>107</v>
      </c>
      <c r="C44" s="9" t="s">
        <v>34</v>
      </c>
      <c r="D44" s="18">
        <v>3</v>
      </c>
      <c r="E44" s="18">
        <v>114</v>
      </c>
      <c r="F44" s="18" t="s">
        <v>85</v>
      </c>
      <c r="G44" s="18" t="s">
        <v>73</v>
      </c>
      <c r="H44" s="18"/>
      <c r="I44" s="18">
        <v>3</v>
      </c>
      <c r="J44" s="18">
        <v>114</v>
      </c>
      <c r="K44" s="18" t="s">
        <v>85</v>
      </c>
      <c r="L44" s="18"/>
      <c r="M44" s="18" t="s">
        <v>85</v>
      </c>
      <c r="N44" s="18"/>
      <c r="O44" s="18">
        <v>114</v>
      </c>
      <c r="P44" s="29"/>
      <c r="Q44" s="29"/>
      <c r="R44" s="29"/>
      <c r="S44" s="29"/>
      <c r="T44" s="29"/>
      <c r="U44" s="29"/>
      <c r="V44" s="29"/>
      <c r="W44" s="29"/>
      <c r="X44" s="29"/>
    </row>
    <row r="45" spans="1:24" s="30" customFormat="1" ht="49.5" customHeight="1" x14ac:dyDescent="0.2">
      <c r="A45" s="28" t="s">
        <v>85</v>
      </c>
      <c r="B45" s="31" t="s">
        <v>108</v>
      </c>
      <c r="C45" s="9" t="s">
        <v>34</v>
      </c>
      <c r="D45" s="18">
        <v>3</v>
      </c>
      <c r="E45" s="18">
        <v>114</v>
      </c>
      <c r="F45" s="18" t="s">
        <v>85</v>
      </c>
      <c r="G45" s="18" t="s">
        <v>73</v>
      </c>
      <c r="H45" s="18"/>
      <c r="I45" s="18">
        <v>3</v>
      </c>
      <c r="J45" s="18">
        <v>114</v>
      </c>
      <c r="K45" s="18" t="s">
        <v>85</v>
      </c>
      <c r="L45" s="18"/>
      <c r="M45" s="18" t="s">
        <v>85</v>
      </c>
      <c r="N45" s="18"/>
      <c r="O45" s="18">
        <v>114</v>
      </c>
      <c r="P45" s="29"/>
      <c r="Q45" s="29"/>
      <c r="R45" s="29"/>
      <c r="S45" s="29"/>
      <c r="T45" s="29"/>
      <c r="U45" s="29"/>
      <c r="V45" s="29"/>
      <c r="W45" s="29"/>
      <c r="X45" s="29"/>
    </row>
    <row r="46" spans="1:24" s="30" customFormat="1" ht="49.5" customHeight="1" x14ac:dyDescent="0.2">
      <c r="A46" s="28" t="s">
        <v>113</v>
      </c>
      <c r="B46" s="31" t="s">
        <v>109</v>
      </c>
      <c r="C46" s="9" t="s">
        <v>34</v>
      </c>
      <c r="D46" s="18">
        <v>3</v>
      </c>
      <c r="E46" s="18">
        <v>114</v>
      </c>
      <c r="F46" s="18" t="s">
        <v>85</v>
      </c>
      <c r="G46" s="18" t="s">
        <v>73</v>
      </c>
      <c r="H46" s="18"/>
      <c r="I46" s="18">
        <v>3</v>
      </c>
      <c r="J46" s="18">
        <v>114</v>
      </c>
      <c r="K46" s="18" t="s">
        <v>85</v>
      </c>
      <c r="L46" s="18"/>
      <c r="M46" s="18" t="s">
        <v>85</v>
      </c>
      <c r="N46" s="18"/>
      <c r="O46" s="18">
        <v>114</v>
      </c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12.75" customHeight="1" x14ac:dyDescent="0.2">
      <c r="A47" s="8"/>
      <c r="B47" s="13" t="s">
        <v>99</v>
      </c>
      <c r="C47" s="7"/>
      <c r="D47" s="17">
        <f>D48+D49</f>
        <v>8</v>
      </c>
      <c r="E47" s="17">
        <f t="shared" ref="E47" si="10">E48+E49</f>
        <v>304</v>
      </c>
      <c r="F47" s="17">
        <v>80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>
        <v>8</v>
      </c>
      <c r="S47" s="17">
        <v>304</v>
      </c>
      <c r="T47" s="17">
        <v>80</v>
      </c>
      <c r="U47" s="17">
        <v>32</v>
      </c>
      <c r="V47" s="17">
        <v>48</v>
      </c>
      <c r="W47" s="17"/>
      <c r="X47" s="17">
        <v>224</v>
      </c>
    </row>
    <row r="48" spans="1:24" ht="76.5" customHeight="1" x14ac:dyDescent="0.2">
      <c r="A48" s="10">
        <v>1</v>
      </c>
      <c r="B48" s="14" t="s">
        <v>83</v>
      </c>
      <c r="C48" s="9" t="s">
        <v>46</v>
      </c>
      <c r="D48" s="18">
        <v>4</v>
      </c>
      <c r="E48" s="18">
        <v>152</v>
      </c>
      <c r="F48" s="18">
        <v>32</v>
      </c>
      <c r="G48" s="18"/>
      <c r="H48" s="18"/>
      <c r="I48" s="18"/>
      <c r="J48" s="18"/>
      <c r="K48" s="18"/>
      <c r="L48" s="18"/>
      <c r="M48" s="18"/>
      <c r="N48" s="18"/>
      <c r="O48" s="18"/>
      <c r="P48" s="18" t="s">
        <v>73</v>
      </c>
      <c r="Q48" s="18"/>
      <c r="R48" s="18">
        <v>4</v>
      </c>
      <c r="S48" s="18">
        <v>152</v>
      </c>
      <c r="T48" s="18">
        <v>32</v>
      </c>
      <c r="U48" s="18">
        <v>14</v>
      </c>
      <c r="V48" s="18">
        <v>18</v>
      </c>
      <c r="W48" s="18"/>
      <c r="X48" s="18">
        <v>120</v>
      </c>
    </row>
    <row r="49" spans="1:24" ht="51" customHeight="1" x14ac:dyDescent="0.2">
      <c r="A49" s="10">
        <v>2</v>
      </c>
      <c r="B49" s="14" t="s">
        <v>82</v>
      </c>
      <c r="C49" s="9" t="s">
        <v>46</v>
      </c>
      <c r="D49" s="18">
        <v>4</v>
      </c>
      <c r="E49" s="18">
        <v>152</v>
      </c>
      <c r="F49" s="18">
        <v>32</v>
      </c>
      <c r="G49" s="18"/>
      <c r="H49" s="18"/>
      <c r="I49" s="18"/>
      <c r="J49" s="18"/>
      <c r="K49" s="18"/>
      <c r="L49" s="18"/>
      <c r="M49" s="18"/>
      <c r="N49" s="18"/>
      <c r="O49" s="18"/>
      <c r="P49" s="18" t="s">
        <v>73</v>
      </c>
      <c r="Q49" s="18"/>
      <c r="R49" s="18">
        <v>4</v>
      </c>
      <c r="S49" s="18">
        <v>152</v>
      </c>
      <c r="T49" s="18">
        <v>32</v>
      </c>
      <c r="U49" s="18">
        <v>14</v>
      </c>
      <c r="V49" s="18">
        <v>18</v>
      </c>
      <c r="W49" s="18"/>
      <c r="X49" s="18">
        <v>120</v>
      </c>
    </row>
    <row r="50" spans="1:24" ht="38.25" customHeight="1" x14ac:dyDescent="0.2">
      <c r="A50" s="10">
        <v>3</v>
      </c>
      <c r="B50" s="14" t="s">
        <v>63</v>
      </c>
      <c r="C50" s="9" t="s">
        <v>48</v>
      </c>
      <c r="D50" s="18">
        <v>4</v>
      </c>
      <c r="E50" s="18">
        <v>152</v>
      </c>
      <c r="F50" s="18">
        <v>40</v>
      </c>
      <c r="G50" s="18"/>
      <c r="H50" s="18"/>
      <c r="I50" s="18"/>
      <c r="J50" s="18"/>
      <c r="K50" s="18"/>
      <c r="L50" s="18"/>
      <c r="M50" s="18"/>
      <c r="N50" s="18"/>
      <c r="O50" s="18"/>
      <c r="P50" s="18" t="s">
        <v>73</v>
      </c>
      <c r="Q50" s="18"/>
      <c r="R50" s="18">
        <v>4</v>
      </c>
      <c r="S50" s="18">
        <v>152</v>
      </c>
      <c r="T50" s="18">
        <v>40</v>
      </c>
      <c r="U50" s="18">
        <v>12</v>
      </c>
      <c r="V50" s="18">
        <v>28</v>
      </c>
      <c r="W50" s="18"/>
      <c r="X50" s="18">
        <v>112</v>
      </c>
    </row>
    <row r="51" spans="1:24" ht="51" customHeight="1" x14ac:dyDescent="0.2">
      <c r="A51" s="10">
        <v>4</v>
      </c>
      <c r="B51" s="14" t="s">
        <v>64</v>
      </c>
      <c r="C51" s="9" t="s">
        <v>46</v>
      </c>
      <c r="D51" s="18">
        <v>4</v>
      </c>
      <c r="E51" s="18">
        <v>152</v>
      </c>
      <c r="F51" s="18">
        <v>32</v>
      </c>
      <c r="G51" s="18"/>
      <c r="H51" s="18"/>
      <c r="I51" s="18"/>
      <c r="J51" s="18"/>
      <c r="K51" s="18"/>
      <c r="L51" s="18"/>
      <c r="M51" s="18"/>
      <c r="N51" s="18"/>
      <c r="O51" s="18"/>
      <c r="P51" s="18" t="s">
        <v>73</v>
      </c>
      <c r="Q51" s="18"/>
      <c r="R51" s="18">
        <v>4</v>
      </c>
      <c r="S51" s="18">
        <v>152</v>
      </c>
      <c r="T51" s="18">
        <v>32</v>
      </c>
      <c r="U51" s="18">
        <v>12</v>
      </c>
      <c r="V51" s="18">
        <v>20</v>
      </c>
      <c r="W51" s="18"/>
      <c r="X51" s="18">
        <v>120</v>
      </c>
    </row>
    <row r="52" spans="1:24" ht="51" customHeight="1" x14ac:dyDescent="0.2">
      <c r="A52" s="10">
        <v>5</v>
      </c>
      <c r="B52" s="14" t="s">
        <v>65</v>
      </c>
      <c r="C52" s="9" t="s">
        <v>46</v>
      </c>
      <c r="D52" s="18">
        <v>4</v>
      </c>
      <c r="E52" s="18">
        <v>152</v>
      </c>
      <c r="F52" s="18">
        <v>32</v>
      </c>
      <c r="G52" s="18"/>
      <c r="H52" s="18"/>
      <c r="I52" s="18"/>
      <c r="J52" s="18"/>
      <c r="K52" s="18"/>
      <c r="L52" s="18"/>
      <c r="M52" s="18"/>
      <c r="N52" s="18"/>
      <c r="O52" s="18"/>
      <c r="P52" s="18" t="s">
        <v>73</v>
      </c>
      <c r="Q52" s="18"/>
      <c r="R52" s="18">
        <v>4</v>
      </c>
      <c r="S52" s="18">
        <v>152</v>
      </c>
      <c r="T52" s="18">
        <v>32</v>
      </c>
      <c r="U52" s="18">
        <v>12</v>
      </c>
      <c r="V52" s="18">
        <v>20</v>
      </c>
      <c r="W52" s="18"/>
      <c r="X52" s="18">
        <v>120</v>
      </c>
    </row>
    <row r="53" spans="1:24" ht="38.25" customHeight="1" x14ac:dyDescent="0.2">
      <c r="A53" s="10">
        <v>6</v>
      </c>
      <c r="B53" s="14" t="s">
        <v>66</v>
      </c>
      <c r="C53" s="9" t="s">
        <v>46</v>
      </c>
      <c r="D53" s="18">
        <v>4</v>
      </c>
      <c r="E53" s="18">
        <v>152</v>
      </c>
      <c r="F53" s="18">
        <v>40</v>
      </c>
      <c r="G53" s="18"/>
      <c r="H53" s="18"/>
      <c r="I53" s="18"/>
      <c r="J53" s="18"/>
      <c r="K53" s="18"/>
      <c r="L53" s="18"/>
      <c r="M53" s="18"/>
      <c r="N53" s="18"/>
      <c r="O53" s="18"/>
      <c r="P53" s="18" t="s">
        <v>73</v>
      </c>
      <c r="Q53" s="18"/>
      <c r="R53" s="18">
        <v>4</v>
      </c>
      <c r="S53" s="18">
        <v>152</v>
      </c>
      <c r="T53" s="18">
        <v>40</v>
      </c>
      <c r="U53" s="18">
        <v>16</v>
      </c>
      <c r="V53" s="18">
        <v>24</v>
      </c>
      <c r="W53" s="18"/>
      <c r="X53" s="18">
        <v>112</v>
      </c>
    </row>
    <row r="54" spans="1:24" ht="51" customHeight="1" x14ac:dyDescent="0.2">
      <c r="A54" s="10">
        <v>7</v>
      </c>
      <c r="B54" s="14" t="s">
        <v>67</v>
      </c>
      <c r="C54" s="9" t="s">
        <v>68</v>
      </c>
      <c r="D54" s="18">
        <v>4</v>
      </c>
      <c r="E54" s="18">
        <v>152</v>
      </c>
      <c r="F54" s="18">
        <v>40</v>
      </c>
      <c r="G54" s="18"/>
      <c r="H54" s="18"/>
      <c r="I54" s="18"/>
      <c r="J54" s="18"/>
      <c r="K54" s="18"/>
      <c r="L54" s="18"/>
      <c r="M54" s="18"/>
      <c r="N54" s="18"/>
      <c r="O54" s="18"/>
      <c r="P54" s="18" t="s">
        <v>73</v>
      </c>
      <c r="Q54" s="18"/>
      <c r="R54" s="18">
        <v>4</v>
      </c>
      <c r="S54" s="18">
        <v>152</v>
      </c>
      <c r="T54" s="18">
        <v>40</v>
      </c>
      <c r="U54" s="18">
        <v>16</v>
      </c>
      <c r="V54" s="18">
        <v>24</v>
      </c>
      <c r="W54" s="18"/>
      <c r="X54" s="18">
        <v>112</v>
      </c>
    </row>
    <row r="55" spans="1:24" ht="33" customHeight="1" x14ac:dyDescent="0.2">
      <c r="A55" s="8"/>
      <c r="B55" s="13" t="s">
        <v>98</v>
      </c>
      <c r="C55" s="7"/>
      <c r="D55" s="17">
        <f>D56</f>
        <v>3</v>
      </c>
      <c r="E55" s="17">
        <f t="shared" ref="E55:F55" si="11">E56</f>
        <v>114</v>
      </c>
      <c r="F55" s="17" t="str">
        <f t="shared" si="11"/>
        <v>8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>
        <v>3</v>
      </c>
      <c r="S55" s="17">
        <v>114</v>
      </c>
      <c r="T55" s="17" t="s">
        <v>85</v>
      </c>
      <c r="U55" s="17"/>
      <c r="V55" s="17" t="s">
        <v>85</v>
      </c>
      <c r="W55" s="17"/>
      <c r="X55" s="17" t="s">
        <v>92</v>
      </c>
    </row>
    <row r="56" spans="1:24" ht="38.25" customHeight="1" x14ac:dyDescent="0.2">
      <c r="A56" s="10">
        <v>1</v>
      </c>
      <c r="B56" s="14" t="s">
        <v>62</v>
      </c>
      <c r="C56" s="9" t="s">
        <v>34</v>
      </c>
      <c r="D56" s="18">
        <v>3</v>
      </c>
      <c r="E56" s="18">
        <v>114</v>
      </c>
      <c r="F56" s="18" t="s">
        <v>85</v>
      </c>
      <c r="G56" s="18"/>
      <c r="H56" s="18"/>
      <c r="I56" s="18"/>
      <c r="J56" s="18"/>
      <c r="K56" s="18"/>
      <c r="L56" s="18"/>
      <c r="M56" s="18"/>
      <c r="N56" s="18"/>
      <c r="O56" s="18"/>
      <c r="P56" s="18" t="s">
        <v>75</v>
      </c>
      <c r="Q56" s="18"/>
      <c r="R56" s="18">
        <v>3</v>
      </c>
      <c r="S56" s="18">
        <v>114</v>
      </c>
      <c r="T56" s="18" t="s">
        <v>85</v>
      </c>
      <c r="U56" s="18"/>
      <c r="V56" s="18" t="s">
        <v>85</v>
      </c>
      <c r="W56" s="18"/>
      <c r="X56" s="18" t="s">
        <v>92</v>
      </c>
    </row>
    <row r="57" spans="1:24" ht="51" customHeight="1" x14ac:dyDescent="0.2">
      <c r="A57" s="10">
        <v>2</v>
      </c>
      <c r="B57" s="14" t="s">
        <v>81</v>
      </c>
      <c r="C57" s="9" t="s">
        <v>34</v>
      </c>
      <c r="D57" s="18">
        <v>3</v>
      </c>
      <c r="E57" s="18">
        <v>114</v>
      </c>
      <c r="F57" s="18" t="s">
        <v>85</v>
      </c>
      <c r="G57" s="18"/>
      <c r="H57" s="18"/>
      <c r="I57" s="18"/>
      <c r="J57" s="18"/>
      <c r="K57" s="18"/>
      <c r="L57" s="18"/>
      <c r="M57" s="18"/>
      <c r="N57" s="18"/>
      <c r="O57" s="18"/>
      <c r="P57" s="18" t="s">
        <v>75</v>
      </c>
      <c r="Q57" s="18"/>
      <c r="R57" s="18">
        <v>3</v>
      </c>
      <c r="S57" s="18">
        <v>114</v>
      </c>
      <c r="T57" s="18" t="s">
        <v>85</v>
      </c>
      <c r="U57" s="18"/>
      <c r="V57" s="18" t="s">
        <v>85</v>
      </c>
      <c r="W57" s="18"/>
      <c r="X57" s="18" t="s">
        <v>92</v>
      </c>
    </row>
    <row r="58" spans="1:24" ht="51" customHeight="1" x14ac:dyDescent="0.2">
      <c r="A58" s="10">
        <v>3</v>
      </c>
      <c r="B58" s="14" t="s">
        <v>80</v>
      </c>
      <c r="C58" s="9" t="s">
        <v>34</v>
      </c>
      <c r="D58" s="18">
        <v>3</v>
      </c>
      <c r="E58" s="18">
        <v>114</v>
      </c>
      <c r="F58" s="18" t="s">
        <v>85</v>
      </c>
      <c r="G58" s="18"/>
      <c r="H58" s="18"/>
      <c r="I58" s="18"/>
      <c r="J58" s="18"/>
      <c r="K58" s="18"/>
      <c r="L58" s="18"/>
      <c r="M58" s="18"/>
      <c r="N58" s="18"/>
      <c r="O58" s="18"/>
      <c r="P58" s="18" t="s">
        <v>75</v>
      </c>
      <c r="Q58" s="18"/>
      <c r="R58" s="18">
        <v>3</v>
      </c>
      <c r="S58" s="18">
        <v>114</v>
      </c>
      <c r="T58" s="18" t="s">
        <v>85</v>
      </c>
      <c r="U58" s="18"/>
      <c r="V58" s="18" t="s">
        <v>85</v>
      </c>
      <c r="W58" s="18"/>
      <c r="X58" s="18" t="s">
        <v>92</v>
      </c>
    </row>
    <row r="59" spans="1:24" ht="51" customHeight="1" x14ac:dyDescent="0.2">
      <c r="A59" s="10">
        <v>4</v>
      </c>
      <c r="B59" s="14" t="s">
        <v>79</v>
      </c>
      <c r="C59" s="9" t="s">
        <v>34</v>
      </c>
      <c r="D59" s="18">
        <v>3</v>
      </c>
      <c r="E59" s="18">
        <v>114</v>
      </c>
      <c r="F59" s="18" t="s">
        <v>85</v>
      </c>
      <c r="G59" s="18"/>
      <c r="H59" s="18"/>
      <c r="I59" s="18"/>
      <c r="J59" s="18"/>
      <c r="K59" s="18"/>
      <c r="L59" s="18"/>
      <c r="M59" s="18"/>
      <c r="N59" s="18"/>
      <c r="O59" s="18"/>
      <c r="P59" s="18" t="s">
        <v>75</v>
      </c>
      <c r="Q59" s="18"/>
      <c r="R59" s="18">
        <v>3</v>
      </c>
      <c r="S59" s="18">
        <v>114</v>
      </c>
      <c r="T59" s="18" t="s">
        <v>85</v>
      </c>
      <c r="U59" s="18"/>
      <c r="V59" s="18" t="s">
        <v>85</v>
      </c>
      <c r="W59" s="18"/>
      <c r="X59" s="18" t="s">
        <v>92</v>
      </c>
    </row>
    <row r="60" spans="1:24" ht="36" customHeight="1" x14ac:dyDescent="0.2">
      <c r="A60" s="8" t="s">
        <v>30</v>
      </c>
      <c r="B60" s="13" t="s">
        <v>29</v>
      </c>
      <c r="C60" s="7"/>
      <c r="D60" s="17">
        <f>SUM(D61:D66)</f>
        <v>60</v>
      </c>
      <c r="E60" s="17">
        <f t="shared" ref="E60:F60" si="12">SUM(E61:E66)</f>
        <v>2280</v>
      </c>
      <c r="F60" s="17">
        <f t="shared" si="12"/>
        <v>202</v>
      </c>
      <c r="G60" s="17"/>
      <c r="H60" s="17"/>
      <c r="I60" s="17">
        <v>22</v>
      </c>
      <c r="J60" s="17">
        <v>836</v>
      </c>
      <c r="K60" s="17">
        <v>140</v>
      </c>
      <c r="L60" s="17"/>
      <c r="M60" s="17">
        <v>140</v>
      </c>
      <c r="N60" s="17"/>
      <c r="O60" s="17">
        <v>696</v>
      </c>
      <c r="P60" s="17"/>
      <c r="Q60" s="17"/>
      <c r="R60" s="17">
        <v>38</v>
      </c>
      <c r="S60" s="17">
        <v>1444</v>
      </c>
      <c r="T60" s="17">
        <v>62</v>
      </c>
      <c r="U60" s="17"/>
      <c r="V60" s="17">
        <v>62</v>
      </c>
      <c r="W60" s="17"/>
      <c r="X60" s="17">
        <v>1382</v>
      </c>
    </row>
    <row r="61" spans="1:24" ht="38.25" customHeight="1" x14ac:dyDescent="0.2">
      <c r="A61" s="10">
        <v>1</v>
      </c>
      <c r="B61" s="14" t="s">
        <v>40</v>
      </c>
      <c r="C61" s="9" t="s">
        <v>34</v>
      </c>
      <c r="D61" s="18">
        <v>18</v>
      </c>
      <c r="E61" s="18">
        <v>684</v>
      </c>
      <c r="F61" s="18">
        <v>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>
        <v>18</v>
      </c>
      <c r="S61" s="18">
        <v>684</v>
      </c>
      <c r="T61" s="18">
        <v>0</v>
      </c>
      <c r="U61" s="18"/>
      <c r="V61" s="18"/>
      <c r="W61" s="18"/>
      <c r="X61" s="18">
        <v>684</v>
      </c>
    </row>
    <row r="62" spans="1:24" ht="25.5" customHeight="1" x14ac:dyDescent="0.2">
      <c r="A62" s="10">
        <v>2</v>
      </c>
      <c r="B62" s="14" t="s">
        <v>44</v>
      </c>
      <c r="C62" s="9" t="s">
        <v>34</v>
      </c>
      <c r="D62" s="18">
        <v>23</v>
      </c>
      <c r="E62" s="18">
        <v>874</v>
      </c>
      <c r="F62" s="18">
        <v>178</v>
      </c>
      <c r="G62" s="18" t="s">
        <v>74</v>
      </c>
      <c r="H62" s="18"/>
      <c r="I62" s="18">
        <v>18</v>
      </c>
      <c r="J62" s="18">
        <v>684</v>
      </c>
      <c r="K62" s="18">
        <v>140</v>
      </c>
      <c r="L62" s="18"/>
      <c r="M62" s="18">
        <v>140</v>
      </c>
      <c r="N62" s="18"/>
      <c r="O62" s="18">
        <v>544</v>
      </c>
      <c r="P62" s="18" t="s">
        <v>73</v>
      </c>
      <c r="Q62" s="18"/>
      <c r="R62" s="18">
        <v>5</v>
      </c>
      <c r="S62" s="18">
        <v>190</v>
      </c>
      <c r="T62" s="18">
        <v>38</v>
      </c>
      <c r="U62" s="18"/>
      <c r="V62" s="18">
        <v>38</v>
      </c>
      <c r="W62" s="18"/>
      <c r="X62" s="18">
        <v>152</v>
      </c>
    </row>
    <row r="63" spans="1:24" ht="25.5" customHeight="1" x14ac:dyDescent="0.2">
      <c r="A63" s="10">
        <v>3</v>
      </c>
      <c r="B63" s="14" t="s">
        <v>78</v>
      </c>
      <c r="C63" s="9" t="s">
        <v>34</v>
      </c>
      <c r="D63" s="18">
        <v>8</v>
      </c>
      <c r="E63" s="18">
        <v>304</v>
      </c>
      <c r="F63" s="18">
        <v>0</v>
      </c>
      <c r="G63" s="18"/>
      <c r="H63" s="18"/>
      <c r="I63" s="18">
        <v>0</v>
      </c>
      <c r="J63" s="18">
        <v>0</v>
      </c>
      <c r="K63" s="18"/>
      <c r="L63" s="18"/>
      <c r="M63" s="18"/>
      <c r="N63" s="18"/>
      <c r="O63" s="18">
        <v>0</v>
      </c>
      <c r="P63" s="18" t="s">
        <v>75</v>
      </c>
      <c r="Q63" s="18"/>
      <c r="R63" s="18">
        <v>8</v>
      </c>
      <c r="S63" s="18">
        <v>304</v>
      </c>
      <c r="T63" s="18"/>
      <c r="U63" s="18"/>
      <c r="V63" s="18"/>
      <c r="W63" s="18"/>
      <c r="X63" s="18">
        <v>304</v>
      </c>
    </row>
    <row r="64" spans="1:24" ht="25.5" customHeight="1" x14ac:dyDescent="0.2">
      <c r="A64" s="10">
        <v>4</v>
      </c>
      <c r="B64" s="14" t="s">
        <v>77</v>
      </c>
      <c r="C64" s="9" t="s">
        <v>34</v>
      </c>
      <c r="D64" s="18">
        <v>4</v>
      </c>
      <c r="E64" s="18">
        <v>152</v>
      </c>
      <c r="F64" s="18">
        <v>0</v>
      </c>
      <c r="G64" s="18"/>
      <c r="H64" s="18"/>
      <c r="I64" s="18"/>
      <c r="J64" s="18"/>
      <c r="K64" s="18"/>
      <c r="L64" s="18"/>
      <c r="M64" s="18"/>
      <c r="N64" s="18"/>
      <c r="O64" s="18"/>
      <c r="P64" s="18" t="s">
        <v>75</v>
      </c>
      <c r="Q64" s="18"/>
      <c r="R64" s="18">
        <v>4</v>
      </c>
      <c r="S64" s="18">
        <v>152</v>
      </c>
      <c r="T64" s="18"/>
      <c r="U64" s="18"/>
      <c r="V64" s="18"/>
      <c r="W64" s="18"/>
      <c r="X64" s="18">
        <v>152</v>
      </c>
    </row>
    <row r="65" spans="1:24" ht="12.75" customHeight="1" x14ac:dyDescent="0.2">
      <c r="A65" s="10">
        <v>5</v>
      </c>
      <c r="B65" s="14" t="s">
        <v>76</v>
      </c>
      <c r="C65" s="9" t="s">
        <v>39</v>
      </c>
      <c r="D65" s="18">
        <v>4</v>
      </c>
      <c r="E65" s="18">
        <v>152</v>
      </c>
      <c r="F65" s="18">
        <v>0</v>
      </c>
      <c r="G65" s="18" t="s">
        <v>74</v>
      </c>
      <c r="H65" s="18"/>
      <c r="I65" s="18">
        <v>4</v>
      </c>
      <c r="J65" s="18">
        <v>152</v>
      </c>
      <c r="K65" s="18"/>
      <c r="L65" s="18"/>
      <c r="M65" s="18"/>
      <c r="N65" s="18"/>
      <c r="O65" s="18">
        <v>152</v>
      </c>
      <c r="P65" s="18"/>
      <c r="Q65" s="18"/>
      <c r="R65" s="18"/>
      <c r="S65" s="18"/>
      <c r="T65" s="18"/>
      <c r="U65" s="18"/>
      <c r="V65" s="18"/>
      <c r="W65" s="18"/>
      <c r="X65" s="18"/>
    </row>
    <row r="66" spans="1:24" ht="51" customHeight="1" x14ac:dyDescent="0.2">
      <c r="A66" s="10">
        <v>6</v>
      </c>
      <c r="B66" s="14" t="s">
        <v>45</v>
      </c>
      <c r="C66" s="9" t="s">
        <v>46</v>
      </c>
      <c r="D66" s="18">
        <v>3</v>
      </c>
      <c r="E66" s="18">
        <v>114</v>
      </c>
      <c r="F66" s="18">
        <v>24</v>
      </c>
      <c r="G66" s="18"/>
      <c r="H66" s="18"/>
      <c r="I66" s="18"/>
      <c r="J66" s="18"/>
      <c r="K66" s="18"/>
      <c r="L66" s="18"/>
      <c r="M66" s="18"/>
      <c r="N66" s="18"/>
      <c r="O66" s="18"/>
      <c r="P66" s="18" t="s">
        <v>75</v>
      </c>
      <c r="Q66" s="18"/>
      <c r="R66" s="18">
        <v>3</v>
      </c>
      <c r="S66" s="18">
        <v>114</v>
      </c>
      <c r="T66" s="18">
        <v>24</v>
      </c>
      <c r="U66" s="18"/>
      <c r="V66" s="18">
        <v>24</v>
      </c>
      <c r="W66" s="18"/>
      <c r="X66" s="18">
        <v>90</v>
      </c>
    </row>
    <row r="67" spans="1:24" ht="12.75" customHeight="1" x14ac:dyDescent="0.2">
      <c r="A67" s="8" t="s">
        <v>32</v>
      </c>
      <c r="B67" s="13" t="s">
        <v>31</v>
      </c>
      <c r="C67" s="7"/>
      <c r="D67" s="17">
        <f>D68</f>
        <v>6</v>
      </c>
      <c r="E67" s="17">
        <f t="shared" ref="E67:F67" si="13">E68</f>
        <v>228</v>
      </c>
      <c r="F67" s="17">
        <f t="shared" si="13"/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>
        <v>6</v>
      </c>
      <c r="S67" s="17">
        <v>228</v>
      </c>
      <c r="T67" s="17"/>
      <c r="U67" s="17"/>
      <c r="V67" s="17"/>
      <c r="W67" s="17"/>
      <c r="X67" s="17">
        <v>228</v>
      </c>
    </row>
    <row r="68" spans="1:24" ht="38.25" customHeight="1" x14ac:dyDescent="0.2">
      <c r="A68" s="10">
        <v>1</v>
      </c>
      <c r="B68" s="14" t="s">
        <v>38</v>
      </c>
      <c r="C68" s="9" t="s">
        <v>39</v>
      </c>
      <c r="D68" s="18">
        <v>6</v>
      </c>
      <c r="E68" s="18">
        <v>228</v>
      </c>
      <c r="F68" s="18">
        <v>0</v>
      </c>
      <c r="G68" s="18"/>
      <c r="H68" s="18"/>
      <c r="I68" s="18"/>
      <c r="J68" s="18"/>
      <c r="K68" s="18"/>
      <c r="L68" s="18"/>
      <c r="M68" s="18"/>
      <c r="N68" s="18"/>
      <c r="O68" s="18"/>
      <c r="P68" s="18" t="s">
        <v>74</v>
      </c>
      <c r="Q68" s="18"/>
      <c r="R68" s="18">
        <v>6</v>
      </c>
      <c r="S68" s="18">
        <v>228</v>
      </c>
      <c r="T68" s="18"/>
      <c r="U68" s="18"/>
      <c r="V68" s="18"/>
      <c r="W68" s="18"/>
      <c r="X68" s="18">
        <v>228</v>
      </c>
    </row>
    <row r="69" spans="1:24" ht="12.75" customHeight="1" x14ac:dyDescent="0.2">
      <c r="A69" s="5"/>
      <c r="B69" s="15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 customHeight="1" x14ac:dyDescent="0.2">
      <c r="A70" s="5"/>
      <c r="B70" s="15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</sheetData>
  <mergeCells count="25">
    <mergeCell ref="I12:I13"/>
    <mergeCell ref="J12:J13"/>
    <mergeCell ref="K12:K13"/>
    <mergeCell ref="P11:X11"/>
    <mergeCell ref="G11:O11"/>
    <mergeCell ref="G12:H12"/>
    <mergeCell ref="P12:Q12"/>
    <mergeCell ref="U12:W12"/>
    <mergeCell ref="X12:X13"/>
    <mergeCell ref="R12:R13"/>
    <mergeCell ref="S12:S13"/>
    <mergeCell ref="T12:T13"/>
    <mergeCell ref="L12:N12"/>
    <mergeCell ref="O12:O13"/>
    <mergeCell ref="C11:C13"/>
    <mergeCell ref="D11:D13"/>
    <mergeCell ref="E11:E13"/>
    <mergeCell ref="F11:F13"/>
    <mergeCell ref="A11:A13"/>
    <mergeCell ref="B11:B13"/>
    <mergeCell ref="A1:X1"/>
    <mergeCell ref="A2:X2"/>
    <mergeCell ref="A3:X3"/>
    <mergeCell ref="A4:X4"/>
    <mergeCell ref="A5:X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Ахмеджанова Дилором Эгамбергановна</dc:creator>
  <cp:lastModifiedBy>Ахмеджанова Дилором Эгамбергановна</cp:lastModifiedBy>
  <cp:lastPrinted>2014-12-08T11:35:16Z</cp:lastPrinted>
  <dcterms:created xsi:type="dcterms:W3CDTF">2006-06-27T14:19:03Z</dcterms:created>
  <dcterms:modified xsi:type="dcterms:W3CDTF">2019-02-21T10:30:12Z</dcterms:modified>
</cp:coreProperties>
</file>