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0" yWindow="0" windowWidth="23040" windowHeight="8616" tabRatio="597"/>
  </bookViews>
  <sheets>
    <sheet name="КП" sheetId="1" r:id="rId1"/>
    <sheet name="Компетенции" sheetId="2" r:id="rId2"/>
    <sheet name="ПЗ" sheetId="3" r:id="rId3"/>
  </sheets>
  <definedNames>
    <definedName name="solver_typ" localSheetId="0" hidden="1">2</definedName>
    <definedName name="solver_ver" localSheetId="0" hidden="1">17</definedName>
    <definedName name="_xlnm.Print_Area" localSheetId="0">КП!$A$6:$CO$88</definedName>
  </definedNames>
  <calcPr calcId="162913"/>
</workbook>
</file>

<file path=xl/calcChain.xml><?xml version="1.0" encoding="utf-8"?>
<calcChain xmlns="http://schemas.openxmlformats.org/spreadsheetml/2006/main">
  <c r="C76" i="1" l="1"/>
  <c r="C65" i="1"/>
  <c r="C75" i="1"/>
  <c r="C74" i="1"/>
  <c r="C70" i="1"/>
  <c r="C69" i="1"/>
  <c r="C73" i="1"/>
  <c r="C72" i="1"/>
  <c r="C71" i="1" s="1"/>
  <c r="C66" i="1"/>
  <c r="C64" i="1"/>
  <c r="C63" i="1"/>
  <c r="C58" i="1"/>
  <c r="C60" i="1"/>
  <c r="C59" i="1"/>
  <c r="C56" i="1"/>
  <c r="C55" i="1"/>
  <c r="C54" i="1"/>
  <c r="C52" i="1"/>
  <c r="C51" i="1"/>
  <c r="C50" i="1"/>
  <c r="C49" i="1"/>
  <c r="C42" i="1"/>
  <c r="C47" i="1"/>
  <c r="C46" i="1"/>
  <c r="C45" i="1"/>
  <c r="C39" i="1"/>
  <c r="C37" i="1"/>
  <c r="C25" i="1"/>
  <c r="C24" i="1"/>
  <c r="C23" i="1"/>
  <c r="C13" i="1"/>
  <c r="C82" i="1"/>
  <c r="C81" i="1"/>
  <c r="C79" i="1"/>
  <c r="C78" i="1"/>
  <c r="C21" i="1"/>
  <c r="C22" i="1"/>
  <c r="C20" i="1"/>
  <c r="C15" i="1"/>
  <c r="C16" i="1"/>
  <c r="C17" i="1"/>
  <c r="C14" i="1"/>
  <c r="C12" i="1"/>
  <c r="C43" i="1"/>
  <c r="C41" i="1"/>
  <c r="C40" i="1"/>
  <c r="C36" i="1"/>
  <c r="C35" i="1"/>
  <c r="C34" i="1"/>
  <c r="C33" i="1"/>
  <c r="C29" i="1"/>
  <c r="C32" i="1"/>
  <c r="C31" i="1"/>
  <c r="C30" i="1"/>
  <c r="C77" i="1" l="1"/>
  <c r="C68" i="1"/>
  <c r="C67" i="1" s="1"/>
  <c r="C48" i="1"/>
  <c r="C19" i="1"/>
  <c r="C44" i="1"/>
  <c r="C38" i="1" s="1"/>
  <c r="C28" i="1"/>
  <c r="C27" i="1" s="1"/>
  <c r="C26" i="1" s="1"/>
  <c r="C80" i="1"/>
  <c r="C11" i="1"/>
  <c r="C18" i="1" l="1"/>
  <c r="C83" i="1" s="1"/>
</calcChain>
</file>

<file path=xl/sharedStrings.xml><?xml version="1.0" encoding="utf-8"?>
<sst xmlns="http://schemas.openxmlformats.org/spreadsheetml/2006/main" count="818" uniqueCount="288">
  <si>
    <t xml:space="preserve">Структура ООП                                          </t>
  </si>
  <si>
    <t>ЗЕ</t>
  </si>
  <si>
    <t>Код блока, № п.п.</t>
  </si>
  <si>
    <t>Наименование дисциплины</t>
  </si>
  <si>
    <t>Универсальные компетенции</t>
  </si>
  <si>
    <t>Формулировка компетенции</t>
  </si>
  <si>
    <t>1.1</t>
  </si>
  <si>
    <t>2</t>
  </si>
  <si>
    <t>2.1</t>
  </si>
  <si>
    <t>2.2</t>
  </si>
  <si>
    <t>3.1</t>
  </si>
  <si>
    <t>3.2</t>
  </si>
  <si>
    <t>3.3</t>
  </si>
  <si>
    <t>Профессиональные компетенции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</si>
  <si>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</si>
  <si>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</si>
  <si>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</si>
  <si>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</si>
  <si>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</si>
  <si>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</si>
  <si>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</si>
  <si>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</si>
  <si>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</si>
  <si>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</si>
  <si>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</si>
  <si>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</si>
  <si>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</si>
  <si>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</si>
  <si>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</si>
  <si>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</si>
  <si>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</si>
  <si>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</si>
  <si>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</si>
  <si>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</si>
  <si>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</si>
  <si>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</si>
  <si>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</si>
  <si>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</si>
  <si>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ПК-25</t>
  </si>
  <si>
    <t>ПК-26</t>
  </si>
  <si>
    <t>ПК-27</t>
  </si>
  <si>
    <t>ПК-28</t>
  </si>
  <si>
    <t>ПК-29</t>
  </si>
  <si>
    <t>РБ</t>
  </si>
  <si>
    <t>СД</t>
  </si>
  <si>
    <t>Код</t>
  </si>
  <si>
    <t>Задачи профессиональной деятельности бакалавра</t>
  </si>
  <si>
    <t>Код компе-тенции (по порядку)</t>
  </si>
  <si>
    <t>СК-Б1</t>
  </si>
  <si>
    <t>Способен учиться, приобретать новые знания, умения, в том числе в области, отличной от профессиональной</t>
  </si>
  <si>
    <t>СК-Б3</t>
  </si>
  <si>
    <t>Способен выявлять научную сущность проблем в профессиональной области.</t>
  </si>
  <si>
    <t>СК-Б4</t>
  </si>
  <si>
    <t>Способен решать проблемы в профессиональной деятельности на основе анализа и синтеза</t>
  </si>
  <si>
    <t>СК-Б5</t>
  </si>
  <si>
    <t>Способен оценивать потребность в ресурсах и планировать их использование при решении задач в профессиональной деятельности</t>
  </si>
  <si>
    <t>СК-Б6</t>
  </si>
  <si>
    <t>СК-Б7</t>
  </si>
  <si>
    <t>Способен вести исследовательскую деятельность, включая анализ проблем, постановку целей и задач, выделение объекта и предмета исследования, выбор способа и методов исследования, а также оценку его качества</t>
  </si>
  <si>
    <t>СК-Б8</t>
  </si>
  <si>
    <t>Способен работать в команде</t>
  </si>
  <si>
    <t>СК-Б9</t>
  </si>
  <si>
    <t>Способен грамотно строить коммуникацию, исходя из целей и ситуации общения</t>
  </si>
  <si>
    <t>СК-Б10</t>
  </si>
  <si>
    <t>Способен критически оценивать и переосмыслять накопленный опыт (собственный и чужой), рефлексировать профессиональную и социальную деятельность</t>
  </si>
  <si>
    <t>СК-Б11</t>
  </si>
  <si>
    <t>Способен осуществлять производственную или прикладную деятельность в международной среде</t>
  </si>
  <si>
    <t>2. Профессиональные компетенции (ПК):</t>
  </si>
  <si>
    <t>ПК-30</t>
  </si>
  <si>
    <t>ПК-31</t>
  </si>
  <si>
    <t>ПК-32</t>
  </si>
  <si>
    <t>ПК-33</t>
  </si>
  <si>
    <t>ПК-34</t>
  </si>
  <si>
    <t>ПК-35</t>
  </si>
  <si>
    <t>Уровень: Бакалавр</t>
  </si>
  <si>
    <t>Б.ОЦ.</t>
  </si>
  <si>
    <t xml:space="preserve"> Общий цикл</t>
  </si>
  <si>
    <t>1</t>
  </si>
  <si>
    <t xml:space="preserve">  Безопасность жизнедеятельности</t>
  </si>
  <si>
    <t xml:space="preserve">  Физическая культура</t>
  </si>
  <si>
    <t xml:space="preserve">  Философия</t>
  </si>
  <si>
    <t xml:space="preserve">  История</t>
  </si>
  <si>
    <t xml:space="preserve">  Социология</t>
  </si>
  <si>
    <t xml:space="preserve">  Право</t>
  </si>
  <si>
    <t>Б.ПЦ.</t>
  </si>
  <si>
    <t xml:space="preserve"> Профессиональный цикл (Major)</t>
  </si>
  <si>
    <t>Б.ПЦ.Б.</t>
  </si>
  <si>
    <t xml:space="preserve">   Экономическая теория</t>
  </si>
  <si>
    <t xml:space="preserve">   Математика</t>
  </si>
  <si>
    <t xml:space="preserve">   Теория  вероятностей и математическая статистика</t>
  </si>
  <si>
    <t xml:space="preserve">   Экономическая статистика</t>
  </si>
  <si>
    <t xml:space="preserve">   Бухгалтерский и управленческий учет</t>
  </si>
  <si>
    <t xml:space="preserve">   Этика бизнеса</t>
  </si>
  <si>
    <t>Б.ПЦ.Б.П.</t>
  </si>
  <si>
    <t xml:space="preserve">  Базовая профильная часть</t>
  </si>
  <si>
    <t>1.2</t>
  </si>
  <si>
    <t>1.3</t>
  </si>
  <si>
    <t xml:space="preserve">   Экономические основы логистики</t>
  </si>
  <si>
    <t xml:space="preserve">   Информационный менеджмент в логистике</t>
  </si>
  <si>
    <t xml:space="preserve">   Экономико-математические методы и модели в логистике</t>
  </si>
  <si>
    <t xml:space="preserve">   Логистика</t>
  </si>
  <si>
    <t xml:space="preserve">   Управление цепями поставок</t>
  </si>
  <si>
    <t xml:space="preserve">   Управление операциями</t>
  </si>
  <si>
    <t xml:space="preserve">   Логистика складирования</t>
  </si>
  <si>
    <t xml:space="preserve">   Управление запасами</t>
  </si>
  <si>
    <t xml:space="preserve">   Управление транспортными системами</t>
  </si>
  <si>
    <t xml:space="preserve">   Маркетинг</t>
  </si>
  <si>
    <t>Б.ПЦ.В.П.</t>
  </si>
  <si>
    <t xml:space="preserve">   Проектирование сетевой структуры цепей поставок</t>
  </si>
  <si>
    <t xml:space="preserve">   Управление надежностью и устойчивостью цепей поставок</t>
  </si>
  <si>
    <t xml:space="preserve">   Оптимизация транспортных систем в цепях поставок</t>
  </si>
  <si>
    <t xml:space="preserve">   Информационное обеспечение управления цепями поставок</t>
  </si>
  <si>
    <t xml:space="preserve">   Моделирование в среде AnyLogic</t>
  </si>
  <si>
    <t xml:space="preserve">   Информационная поддержка логистических бизнес-процессов в цепях поставок</t>
  </si>
  <si>
    <t>Дисциплины по выбору Блок 1 (2 из 3)</t>
  </si>
  <si>
    <t>Дисциплины по выбору Блок 2 (2 из 3)</t>
  </si>
  <si>
    <t>Дисциплины по выбору Блок 3 (2 из 3)</t>
  </si>
  <si>
    <t xml:space="preserve">   Моделирование бизнес-процессов в цепях поставок</t>
  </si>
  <si>
    <t xml:space="preserve">   Технико-экономический анализ фокусной компании цепи поставок</t>
  </si>
  <si>
    <t xml:space="preserve">   Управление логистическим процессом в складских комплексах</t>
  </si>
  <si>
    <t xml:space="preserve">   Организационное проектирование в цепях поставок</t>
  </si>
  <si>
    <t>2.3</t>
  </si>
  <si>
    <t>Б.М.</t>
  </si>
  <si>
    <t xml:space="preserve"> Дополнительный профиль (Minor)</t>
  </si>
  <si>
    <t>Б.ПИР.</t>
  </si>
  <si>
    <t xml:space="preserve">  Научно-исследовательский семинар</t>
  </si>
  <si>
    <t xml:space="preserve">  Профориентационный семинар</t>
  </si>
  <si>
    <t xml:space="preserve">  Проектная работа</t>
  </si>
  <si>
    <t>Б.Ф.</t>
  </si>
  <si>
    <t xml:space="preserve"> Факультативы</t>
  </si>
  <si>
    <t xml:space="preserve">  Английский язык</t>
  </si>
  <si>
    <t>Б.ГИА.</t>
  </si>
  <si>
    <t xml:space="preserve"> Государственная итоговая аттестация</t>
  </si>
  <si>
    <t xml:space="preserve">  Защита выпускной квалификационной работы</t>
  </si>
  <si>
    <t xml:space="preserve">  Государственный экзамен по направлению подготовки</t>
  </si>
  <si>
    <t>РБ
СД</t>
  </si>
  <si>
    <t xml:space="preserve">   Мировая контейнерная система</t>
  </si>
  <si>
    <t xml:space="preserve">  Внешнеэкономическая деятельность на транспорте</t>
  </si>
  <si>
    <t>РБ
СД МЦ</t>
  </si>
  <si>
    <t>РБ СД</t>
  </si>
  <si>
    <t>РБ СД МЦ</t>
  </si>
  <si>
    <t>СД МЦ</t>
  </si>
  <si>
    <t>УК-1</t>
  </si>
  <si>
    <t xml:space="preserve">1. Универсальные компетенции (УК) </t>
  </si>
  <si>
    <t>УК-2</t>
  </si>
  <si>
    <t>Способен работать с информацией: находить, оценивать и использовать информацию из различных источников, необходимую для решения научных и профессиональных задач (в том числе на основе системного подхода)</t>
  </si>
  <si>
    <t>УК-3</t>
  </si>
  <si>
    <t>УК-4</t>
  </si>
  <si>
    <t>УК-5</t>
  </si>
  <si>
    <t>УК-6</t>
  </si>
  <si>
    <t>УК-7</t>
  </si>
  <si>
    <t>УК-8</t>
  </si>
  <si>
    <t>УК-9</t>
  </si>
  <si>
    <t>УК-10</t>
  </si>
  <si>
    <t>Код компетенции по ЕКК</t>
  </si>
  <si>
    <t>организационно-управленческая деятельность</t>
  </si>
  <si>
    <t>информационно-аналитическая деятельность</t>
  </si>
  <si>
    <t>предпринимательская деятельность</t>
  </si>
  <si>
    <t>научно-исследовательская деятельность</t>
  </si>
  <si>
    <t>осознает социальную значимость своей будущей профессии, обладает высокой мотивацией к осуществлению профессиональной деятельности</t>
  </si>
  <si>
    <t>способен предложить организационно - управленческие решения и оценить условия и последствия принимаемых решений</t>
  </si>
  <si>
    <t>способен использовать нормативные правовые документы в своей деятельности</t>
  </si>
  <si>
    <t>способен проектировать организационную структуру, осуществлять распределение полномочий и ответственности</t>
  </si>
  <si>
    <t>способен активно участвовать в реализации программы организационных изменений</t>
  </si>
  <si>
    <t>способен применить основные выводы теории мотивации, лидерства и власти для решения управленческих задач</t>
  </si>
  <si>
    <t>способен участвовать в разработке стратегии управления человеческими ресурсами организаций, планировать и осуществлять мероприятия, направленные на ее реализацию</t>
  </si>
  <si>
    <t>способен к анализу и проектированию межличностных, групповых и организационных коммуникаций</t>
  </si>
  <si>
    <t>способен эффективно выполнять управленческие функции в мультикультурной среде</t>
  </si>
  <si>
    <t>способен учитывать последствия управленческих решений и действий с позиции социальной ответственности</t>
  </si>
  <si>
    <t>способен участвовать в разработке маркетинговой стратегии организаций, планировать и осуществлять мероприятия, направленные на ее реализацию</t>
  </si>
  <si>
    <t>способен участвовать во внедрении технологических и продуктовых инноваций</t>
  </si>
  <si>
    <t>способен планировать операционную (производственную) деятельность организаций</t>
  </si>
  <si>
    <t>способен оценивать влияние инвестиционных решений и решений по финансированию на рост ценности (стоимости) компании</t>
  </si>
  <si>
    <t>способен решать управленческие задачи, связанные с операциями на мировых рынках в условиях глобализации</t>
  </si>
  <si>
    <t>способен к участию в разработке программ повышения конкурентоспособности на основе использования знаний о современной системе управления качеством</t>
  </si>
  <si>
    <t>способен разрабатывать управленческие процедуры и методы контроля</t>
  </si>
  <si>
    <t>способен оценивать воздействие макроэкономической среды на функционирование организаций и органов государственного и муниципального управления</t>
  </si>
  <si>
    <t>способен анализировать поведение потребителей экономических благ и формирование спроса</t>
  </si>
  <si>
    <t>способен проводить анализ конкурентной среды</t>
  </si>
  <si>
    <t>способен анализировать и интерпретировать данные отечественной и зарубежной статистики о социально-экономических процессах и явлениях</t>
  </si>
  <si>
    <t>способен выбирать математические модели организационных систем, анализировать их адекватность, проводить адаптацию моделей к конкретным задачам управления</t>
  </si>
  <si>
    <t>способен применять основные принципы и стандарты финансового учета для формирования учетной политики и финансовой отчетности организации</t>
  </si>
  <si>
    <t>способен анализировать финансовую отчетность и принимать участие в подготовке инвестиционных, кредитных и финансовых решения</t>
  </si>
  <si>
    <t>способен проводить анализ рыночных и специфических рисков для принятия управленческих решений</t>
  </si>
  <si>
    <t>способен проводить анализ операционной деятельности организации для подготовки управленческих решений</t>
  </si>
  <si>
    <t>способен находить и оценивать новые рыночные возможности и формулировать бизнес-идею</t>
  </si>
  <si>
    <t>способен разрабатывать бизнес-планы создания и развития новых организаций (направлений - деятельности, продуктов и т.п.)</t>
  </si>
  <si>
    <t>способен оценивать экономические и социальные условия осуществления предпринимательской деятельности</t>
  </si>
  <si>
    <t>способен обеспечивать реализацию социальной ответственности бизнеса через тесное взаимодействие в процессе предпринимательской деятельности со всеми заинтересованными сторонами, включая местные власти, профсоюзные объединения, местные сообщества и т.д.</t>
  </si>
  <si>
    <t>способен осуществлять сбор, анализ и обработку данных, необходимых для решения поставленных исследовательских задач</t>
  </si>
  <si>
    <t>способен выбрать инструментальные средства для обработки информации в соответствии с поставленной научной задачей, проанализировать результаты расчетов и обосновать полученные выводы</t>
  </si>
  <si>
    <t>способен анализировать и интерпретировать финансовую, бухгалтерскую и иную информацию, содержащуюся в отчетности предприятий различных форм собственности, организаций, ведомств и т.д. и использовать ее в научной работе</t>
  </si>
  <si>
    <t>способен анализировать и интерпретировать данные отечественной и зарубежной статистики о социально-экономических процессах и явлениях, выявлять закономерности изменения социально-экономических показателей</t>
  </si>
  <si>
    <t>способен использовать для решения аналитических и исследовательских задач современные технические средства и информационные технологии</t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</si>
  <si>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разработка и реализация корпоративной и конкурентной стратегии организации, а также функциональных стратегий (маркетинговой, финансовой, кадровой и т.д.);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</si>
  <si>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формирование организационной и управленческой структуры организаций;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</si>
  <si>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организация работы исполнителей (команды исполнителей)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</si>
  <si>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разработка и реализация проектов, направленных на развитие организации (предприятия);</t>
    </r>
  </si>
  <si>
    <t>ОУД</t>
  </si>
  <si>
    <t>ОУД1</t>
  </si>
  <si>
    <t>ОУД2</t>
  </si>
  <si>
    <t>ОУД3</t>
  </si>
  <si>
    <t>ОУД4</t>
  </si>
  <si>
    <t>ОУД5</t>
  </si>
  <si>
    <t>ИАД</t>
  </si>
  <si>
    <t>ИАД1</t>
  </si>
  <si>
    <t>ИАД2</t>
  </si>
  <si>
    <t>ИАД3</t>
  </si>
  <si>
    <t>ИАД4</t>
  </si>
  <si>
    <t>ИАД5</t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</si>
  <si>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мотивирование и стимулирование персонала организации, направленное на достижение стратегических и оперативных целей;</t>
    </r>
  </si>
  <si>
    <t xml:space="preserve">а) участие в качестве исполнителей или руководителей младшего уровня в организационно-управленческой деятельности </t>
  </si>
  <si>
    <r>
      <t xml:space="preserve">б) участие в качестве исполнителей или руководителей младшего уровня в </t>
    </r>
    <r>
      <rPr>
        <b/>
        <i/>
        <sz val="12"/>
        <color indexed="8"/>
        <rFont val="Times New Roman"/>
        <family val="1"/>
        <charset val="204"/>
      </rPr>
      <t>информационно-аналитической деятельности</t>
    </r>
  </si>
  <si>
    <t>в) участие в предпринимательской деятельности</t>
  </si>
  <si>
    <t>г) участие в качестве исполнителей в научно-исследовательской деятельности</t>
  </si>
  <si>
    <t>ПрД</t>
  </si>
  <si>
    <t>ПрД1</t>
  </si>
  <si>
    <t>ПрД2</t>
  </si>
  <si>
    <t>ПрД3</t>
  </si>
  <si>
    <t>НИД</t>
  </si>
  <si>
    <t>НИД1</t>
  </si>
  <si>
    <t>НИД2</t>
  </si>
  <si>
    <t>НИД3</t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</si>
  <si>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сбор, обработка и анализ информации о факторах внешней и внутренней среды организации для принятия управленческих решений;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</si>
  <si>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построение внутренней информационной системы организации для сбора информации с целью принятия решений, планирования деятельности и контроля;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</si>
  <si>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создание и ведение баз данных по различным показателям функционирования организаций;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</si>
  <si>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оценка эффективности проектов;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</si>
  <si>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оценка эффективности управленческих решений;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</si>
  <si>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поиск и оценка новых рыночных возможностей и формирование бизнес-идеи;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</si>
  <si>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разработка бизнес-планов создания нового бизнеса;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</si>
  <si>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организация предпринимательской деятельности;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</si>
  <si>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выявление и постановка актуальных проблем управления;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</si>
  <si>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подбор, адаптация и использование новых инструментов исследования;</t>
    </r>
  </si>
  <si>
    <r>
      <t>§</t>
    </r>
    <r>
      <rPr>
        <sz val="7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Times New Roman"/>
        <family val="1"/>
        <charset val="204"/>
      </rPr>
      <t>работа с литературой по научной проблеме.</t>
    </r>
  </si>
  <si>
    <t>ПРОФЕССИОНАЛЬНЫЕ ЗАДАЧИ</t>
  </si>
  <si>
    <t>ОУД1, ИАД1, ИАД5</t>
  </si>
  <si>
    <t>МЦ</t>
  </si>
  <si>
    <t>ОУД1, ОУД2, ОУД5, ПрД2</t>
  </si>
  <si>
    <t>ИАД1, ИАД2, ИАД3</t>
  </si>
  <si>
    <t>ОУД2, ИАД1, ИАД5</t>
  </si>
  <si>
    <t xml:space="preserve">РБ </t>
  </si>
  <si>
    <t>ОУД1, ОУД2, ОУД5, ПрД3</t>
  </si>
  <si>
    <t>ОУД3, ОУД4, ПрД3</t>
  </si>
  <si>
    <t>ИАД1, ИАД5, ПрД1</t>
  </si>
  <si>
    <t>ИАД4, ИАД5</t>
  </si>
  <si>
    <t>ОУД4, ИАД4, ИАД5</t>
  </si>
  <si>
    <t>ИАД1, ИАД2, НИД2</t>
  </si>
  <si>
    <t>ОУД4, ИАД4, ИАД5, ПрД1</t>
  </si>
  <si>
    <t>РБ,СД</t>
  </si>
  <si>
    <t xml:space="preserve">    Теория организации</t>
  </si>
  <si>
    <t xml:space="preserve">    Стратегический менеджмент</t>
  </si>
  <si>
    <t>1.4</t>
  </si>
  <si>
    <t xml:space="preserve">    Управление человеческими ресурсами</t>
  </si>
  <si>
    <t>СД,МЦ</t>
  </si>
  <si>
    <t>РБ,СД,МЦ</t>
  </si>
  <si>
    <t>ОУД3, ОУД5</t>
  </si>
  <si>
    <t xml:space="preserve">    Менеджмент</t>
  </si>
  <si>
    <t xml:space="preserve">   Менеджмент</t>
  </si>
  <si>
    <t xml:space="preserve"> Вариативная часть профиля (включая дисциплины по выбору)</t>
  </si>
  <si>
    <t>Профильная (специализированная) ОП</t>
  </si>
  <si>
    <t xml:space="preserve">   Базовая часть</t>
  </si>
  <si>
    <t xml:space="preserve">   Функциональные области логистики</t>
  </si>
  <si>
    <t xml:space="preserve">    Логистика снабжения</t>
  </si>
  <si>
    <t xml:space="preserve">    Логистика производства</t>
  </si>
  <si>
    <t xml:space="preserve">    Логистика распределения</t>
  </si>
  <si>
    <t>12.1</t>
  </si>
  <si>
    <t>12.2</t>
  </si>
  <si>
    <t>12.3</t>
  </si>
  <si>
    <t xml:space="preserve">   Инновационные транспортные технологии в логистике</t>
  </si>
  <si>
    <t>РБ,МЦ</t>
  </si>
  <si>
    <t>Блок профессиональных дисциплин (в профильной области)</t>
  </si>
  <si>
    <t>НИД1, НИД2</t>
  </si>
  <si>
    <t>ОУД3, ОУД4</t>
  </si>
  <si>
    <t xml:space="preserve">  Курсовая работа</t>
  </si>
  <si>
    <t>СД, МЦ</t>
  </si>
  <si>
    <t xml:space="preserve">  Академическое письмо на английском языке</t>
  </si>
  <si>
    <t>Вся образовательная программа</t>
  </si>
  <si>
    <t>Практики</t>
  </si>
  <si>
    <t xml:space="preserve">  Учебная (ознакомительная) практика</t>
  </si>
  <si>
    <t xml:space="preserve">  Производственная (преддипломная) практика</t>
  </si>
  <si>
    <t xml:space="preserve"> Практики, проектная и/или научно-исследовательская работа</t>
  </si>
  <si>
    <t>Проектная и/или научно-исследовательская работа</t>
  </si>
  <si>
    <t xml:space="preserve">  Подготовка выпускной квалификационной работы</t>
  </si>
  <si>
    <t xml:space="preserve">Утверждено </t>
  </si>
  <si>
    <t>на заседании Академического совета</t>
  </si>
  <si>
    <t>ОП "Логистика и управление цепями поставок"</t>
  </si>
  <si>
    <t>27.08.2018, протокол № 1</t>
  </si>
  <si>
    <t>Матрица компетенций программы "Логистика и управление цепями поставок" по направлению подготовки 38.03.02 "Менеджмент"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</si>
</sst>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Wingdings"/>
      <charset val="2"/>
    </font>
    <font>
      <sz val="7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ET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0" tint="-0.249977111117893"/>
        <bgColor theme="0" tint="-0.34998626667073579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theme="1" tint="0.499984740745262"/>
      </patternFill>
    </fill>
    <fill>
      <patternFill patternType="solid">
        <fgColor theme="0"/>
        <bgColor theme="1" tint="0.499984740745262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164" fontId="22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5" fillId="0" borderId="0" xfId="0" applyFont="1"/>
    <xf numFmtId="0" fontId="3" fillId="0" borderId="0" xfId="0" applyFont="1" applyAlignment="1">
      <alignment vertical="center"/>
    </xf>
    <xf numFmtId="0" fontId="0" fillId="19" borderId="0" xfId="0" applyFill="1"/>
    <xf numFmtId="0" fontId="11" fillId="19" borderId="0" xfId="0" applyFont="1" applyFill="1" applyAlignment="1">
      <alignment horizontal="justify" vertical="center"/>
    </xf>
    <xf numFmtId="0" fontId="0" fillId="0" borderId="0" xfId="0" applyAlignment="1">
      <alignment vertical="top"/>
    </xf>
    <xf numFmtId="0" fontId="16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13" fillId="2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23" fillId="0" borderId="1" xfId="2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12" borderId="1" xfId="0" quotePrefix="1" applyFont="1" applyFill="1" applyBorder="1" applyAlignment="1">
      <alignment horizontal="right" vertical="top"/>
    </xf>
    <xf numFmtId="0" fontId="14" fillId="12" borderId="1" xfId="0" applyFont="1" applyFill="1" applyBorder="1" applyAlignment="1">
      <alignment horizontal="left" vertical="top" wrapText="1"/>
    </xf>
    <xf numFmtId="165" fontId="14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top"/>
    </xf>
    <xf numFmtId="165" fontId="2" fillId="12" borderId="1" xfId="0" applyNumberFormat="1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left" vertical="top"/>
    </xf>
    <xf numFmtId="0" fontId="2" fillId="15" borderId="1" xfId="0" applyFont="1" applyFill="1" applyBorder="1" applyAlignment="1">
      <alignment horizontal="center"/>
    </xf>
    <xf numFmtId="0" fontId="24" fillId="12" borderId="1" xfId="0" applyFont="1" applyFill="1" applyBorder="1" applyAlignment="1">
      <alignment wrapText="1"/>
    </xf>
    <xf numFmtId="0" fontId="13" fillId="20" borderId="1" xfId="0" quotePrefix="1" applyFont="1" applyFill="1" applyBorder="1" applyAlignment="1">
      <alignment horizontal="center" vertical="center"/>
    </xf>
    <xf numFmtId="165" fontId="13" fillId="20" borderId="1" xfId="0" applyNumberFormat="1" applyFont="1" applyFill="1" applyBorder="1" applyAlignment="1">
      <alignment horizontal="center" vertical="center"/>
    </xf>
    <xf numFmtId="165" fontId="2" fillId="17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/>
    </xf>
    <xf numFmtId="165" fontId="2" fillId="22" borderId="1" xfId="0" applyNumberFormat="1" applyFont="1" applyFill="1" applyBorder="1" applyAlignment="1">
      <alignment horizontal="center"/>
    </xf>
    <xf numFmtId="165" fontId="2" fillId="22" borderId="1" xfId="0" applyNumberFormat="1" applyFont="1" applyFill="1" applyBorder="1" applyAlignment="1">
      <alignment horizontal="center" wrapText="1"/>
    </xf>
    <xf numFmtId="165" fontId="2" fillId="17" borderId="1" xfId="0" applyNumberFormat="1" applyFont="1" applyFill="1" applyBorder="1" applyAlignment="1">
      <alignment horizontal="center" wrapText="1"/>
    </xf>
    <xf numFmtId="0" fontId="21" fillId="2" borderId="1" xfId="0" quotePrefix="1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5" fontId="2" fillId="21" borderId="1" xfId="0" applyNumberFormat="1" applyFont="1" applyFill="1" applyBorder="1" applyAlignment="1">
      <alignment horizontal="center"/>
    </xf>
    <xf numFmtId="165" fontId="2" fillId="22" borderId="1" xfId="0" applyNumberFormat="1" applyFont="1" applyFill="1" applyBorder="1" applyAlignment="1">
      <alignment horizontal="left" vertical="top" wrapText="1"/>
    </xf>
    <xf numFmtId="165" fontId="2" fillId="17" borderId="1" xfId="0" applyNumberFormat="1" applyFont="1" applyFill="1" applyBorder="1" applyAlignment="1">
      <alignment horizontal="left" vertical="top" wrapText="1"/>
    </xf>
    <xf numFmtId="165" fontId="2" fillId="18" borderId="1" xfId="0" applyNumberFormat="1" applyFont="1" applyFill="1" applyBorder="1" applyAlignment="1">
      <alignment horizontal="left" vertical="top" wrapText="1"/>
    </xf>
    <xf numFmtId="165" fontId="2" fillId="18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165" fontId="2" fillId="17" borderId="1" xfId="0" applyNumberFormat="1" applyFont="1" applyFill="1" applyBorder="1" applyAlignment="1">
      <alignment horizontal="left" vertical="top"/>
    </xf>
    <xf numFmtId="165" fontId="2" fillId="18" borderId="1" xfId="0" applyNumberFormat="1" applyFont="1" applyFill="1" applyBorder="1" applyAlignment="1">
      <alignment horizontal="left" vertical="top"/>
    </xf>
    <xf numFmtId="165" fontId="2" fillId="12" borderId="1" xfId="0" applyNumberFormat="1" applyFont="1" applyFill="1" applyBorder="1" applyAlignment="1">
      <alignment horizontal="left" vertical="top"/>
    </xf>
    <xf numFmtId="165" fontId="2" fillId="15" borderId="1" xfId="0" applyNumberFormat="1" applyFont="1" applyFill="1" applyBorder="1" applyAlignment="1">
      <alignment horizontal="left" vertical="top"/>
    </xf>
    <xf numFmtId="165" fontId="2" fillId="15" borderId="1" xfId="0" applyNumberFormat="1" applyFont="1" applyFill="1" applyBorder="1" applyAlignment="1">
      <alignment horizontal="center"/>
    </xf>
    <xf numFmtId="165" fontId="11" fillId="18" borderId="1" xfId="0" applyNumberFormat="1" applyFont="1" applyFill="1" applyBorder="1" applyAlignment="1">
      <alignment horizontal="center"/>
    </xf>
    <xf numFmtId="165" fontId="11" fillId="17" borderId="1" xfId="0" applyNumberFormat="1" applyFont="1" applyFill="1" applyBorder="1" applyAlignment="1">
      <alignment horizontal="center"/>
    </xf>
    <xf numFmtId="165" fontId="2" fillId="22" borderId="1" xfId="0" applyNumberFormat="1" applyFont="1" applyFill="1" applyBorder="1" applyAlignment="1">
      <alignment horizontal="left" vertical="top"/>
    </xf>
    <xf numFmtId="165" fontId="11" fillId="12" borderId="1" xfId="0" applyNumberFormat="1" applyFont="1" applyFill="1" applyBorder="1" applyAlignment="1">
      <alignment horizontal="center"/>
    </xf>
    <xf numFmtId="165" fontId="11" fillId="15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2" borderId="1" xfId="0" applyNumberFormat="1" applyFont="1" applyFill="1" applyBorder="1" applyAlignment="1">
      <alignment horizontal="left" vertical="top"/>
    </xf>
    <xf numFmtId="165" fontId="11" fillId="2" borderId="1" xfId="0" applyNumberFormat="1" applyFont="1" applyFill="1" applyBorder="1" applyAlignment="1">
      <alignment horizontal="center"/>
    </xf>
    <xf numFmtId="165" fontId="2" fillId="16" borderId="1" xfId="0" applyNumberFormat="1" applyFont="1" applyFill="1" applyBorder="1" applyAlignment="1">
      <alignment horizontal="left" vertical="top"/>
    </xf>
    <xf numFmtId="165" fontId="11" fillId="16" borderId="1" xfId="0" applyNumberFormat="1" applyFont="1" applyFill="1" applyBorder="1" applyAlignment="1">
      <alignment horizontal="center"/>
    </xf>
    <xf numFmtId="165" fontId="2" fillId="21" borderId="1" xfId="0" applyNumberFormat="1" applyFont="1" applyFill="1" applyBorder="1" applyAlignment="1">
      <alignment horizontal="left" vertical="top" wrapText="1"/>
    </xf>
    <xf numFmtId="165" fontId="2" fillId="12" borderId="1" xfId="0" applyNumberFormat="1" applyFont="1" applyFill="1" applyBorder="1" applyAlignment="1">
      <alignment horizontal="left" vertical="top" wrapText="1"/>
    </xf>
    <xf numFmtId="0" fontId="14" fillId="12" borderId="10" xfId="0" quotePrefix="1" applyFont="1" applyFill="1" applyBorder="1" applyAlignment="1">
      <alignment horizontal="right" vertical="top"/>
    </xf>
    <xf numFmtId="165" fontId="14" fillId="12" borderId="10" xfId="0" applyNumberFormat="1" applyFont="1" applyFill="1" applyBorder="1" applyAlignment="1">
      <alignment horizontal="center" vertical="center"/>
    </xf>
    <xf numFmtId="165" fontId="2" fillId="12" borderId="10" xfId="0" applyNumberFormat="1" applyFont="1" applyFill="1" applyBorder="1" applyAlignment="1">
      <alignment horizontal="left" vertical="top"/>
    </xf>
    <xf numFmtId="165" fontId="11" fillId="12" borderId="10" xfId="0" applyNumberFormat="1" applyFont="1" applyFill="1" applyBorder="1" applyAlignment="1">
      <alignment horizontal="center"/>
    </xf>
    <xf numFmtId="165" fontId="2" fillId="12" borderId="10" xfId="0" applyNumberFormat="1" applyFont="1" applyFill="1" applyBorder="1" applyAlignment="1">
      <alignment horizontal="center"/>
    </xf>
    <xf numFmtId="165" fontId="2" fillId="15" borderId="10" xfId="0" applyNumberFormat="1" applyFont="1" applyFill="1" applyBorder="1" applyAlignment="1">
      <alignment horizontal="left" vertical="top"/>
    </xf>
    <xf numFmtId="165" fontId="11" fillId="15" borderId="10" xfId="0" applyNumberFormat="1" applyFont="1" applyFill="1" applyBorder="1" applyAlignment="1">
      <alignment horizontal="center"/>
    </xf>
    <xf numFmtId="0" fontId="24" fillId="12" borderId="10" xfId="0" applyFont="1" applyFill="1" applyBorder="1" applyAlignment="1">
      <alignment wrapText="1"/>
    </xf>
    <xf numFmtId="0" fontId="13" fillId="20" borderId="10" xfId="0" quotePrefix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14" fillId="12" borderId="10" xfId="0" applyFont="1" applyFill="1" applyBorder="1" applyAlignment="1">
      <alignment horizontal="left" vertical="top" wrapText="1" indent="1"/>
    </xf>
    <xf numFmtId="0" fontId="13" fillId="12" borderId="10" xfId="0" quotePrefix="1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left" vertical="center" wrapText="1" indent="1"/>
    </xf>
    <xf numFmtId="165" fontId="2" fillId="12" borderId="10" xfId="0" applyNumberFormat="1" applyFont="1" applyFill="1" applyBorder="1" applyAlignment="1">
      <alignment horizontal="left" vertical="top" wrapText="1"/>
    </xf>
    <xf numFmtId="165" fontId="2" fillId="12" borderId="10" xfId="0" applyNumberFormat="1" applyFont="1" applyFill="1" applyBorder="1" applyAlignment="1">
      <alignment horizontal="center" wrapText="1"/>
    </xf>
    <xf numFmtId="0" fontId="2" fillId="12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4" fillId="12" borderId="10" xfId="0" quotePrefix="1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 wrapText="1"/>
    </xf>
    <xf numFmtId="165" fontId="3" fillId="12" borderId="10" xfId="0" applyNumberFormat="1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13" fillId="0" borderId="10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wrapText="1"/>
    </xf>
    <xf numFmtId="0" fontId="2" fillId="23" borderId="10" xfId="0" applyFont="1" applyFill="1" applyBorder="1" applyAlignment="1">
      <alignment horizontal="left" vertical="center" wrapText="1"/>
    </xf>
    <xf numFmtId="165" fontId="2" fillId="0" borderId="10" xfId="0" applyNumberFormat="1" applyFont="1" applyFill="1" applyBorder="1"/>
    <xf numFmtId="165" fontId="2" fillId="0" borderId="0" xfId="0" applyNumberFormat="1" applyFont="1" applyFill="1"/>
    <xf numFmtId="0" fontId="21" fillId="24" borderId="10" xfId="0" quotePrefix="1" applyFont="1" applyFill="1" applyBorder="1" applyAlignment="1">
      <alignment horizontal="right" vertical="top"/>
    </xf>
    <xf numFmtId="0" fontId="0" fillId="24" borderId="10" xfId="0" applyFill="1" applyBorder="1"/>
    <xf numFmtId="0" fontId="0" fillId="24" borderId="11" xfId="0" applyFill="1" applyBorder="1"/>
    <xf numFmtId="0" fontId="25" fillId="24" borderId="10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165" fontId="2" fillId="0" borderId="11" xfId="0" applyNumberFormat="1" applyFont="1" applyFill="1" applyBorder="1"/>
    <xf numFmtId="165" fontId="13" fillId="0" borderId="10" xfId="0" applyNumberFormat="1" applyFont="1" applyFill="1" applyBorder="1"/>
    <xf numFmtId="165" fontId="13" fillId="0" borderId="10" xfId="0" applyNumberFormat="1" applyFont="1" applyFill="1" applyBorder="1" applyAlignment="1">
      <alignment wrapText="1"/>
    </xf>
    <xf numFmtId="0" fontId="3" fillId="12" borderId="10" xfId="0" applyFont="1" applyFill="1" applyBorder="1" applyAlignment="1">
      <alignment horizontal="left" vertical="center" wrapText="1" indent="1"/>
    </xf>
    <xf numFmtId="0" fontId="2" fillId="12" borderId="10" xfId="0" applyFont="1" applyFill="1" applyBorder="1"/>
    <xf numFmtId="0" fontId="13" fillId="12" borderId="10" xfId="0" applyFont="1" applyFill="1" applyBorder="1"/>
    <xf numFmtId="0" fontId="14" fillId="24" borderId="10" xfId="0" applyFont="1" applyFill="1" applyBorder="1" applyAlignment="1">
      <alignment horizontal="left" vertical="top" wrapText="1"/>
    </xf>
    <xf numFmtId="165" fontId="14" fillId="24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49" fontId="27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</cellXfs>
  <cellStyles count="21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Денежный" xfId="20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A3FFE7"/>
      <color rgb="FFFCFCD4"/>
      <color rgb="FFF6FBAF"/>
      <color rgb="FFDDF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3"/>
  <sheetViews>
    <sheetView tabSelected="1" zoomScale="85" zoomScaleNormal="85" zoomScaleSheetLayoutView="55" workbookViewId="0"/>
  </sheetViews>
  <sheetFormatPr defaultColWidth="9.109375" defaultRowHeight="15.6"/>
  <cols>
    <col min="1" max="1" width="12" style="4" customWidth="1"/>
    <col min="2" max="2" width="41.44140625" style="1" customWidth="1"/>
    <col min="3" max="3" width="7.6640625" style="1" bestFit="1" customWidth="1"/>
    <col min="4" max="4" width="6.109375" style="6" customWidth="1"/>
    <col min="5" max="5" width="6.109375" style="5" customWidth="1"/>
    <col min="6" max="6" width="6.109375" style="6" customWidth="1"/>
    <col min="7" max="7" width="6.109375" style="5" customWidth="1"/>
    <col min="8" max="8" width="6.109375" style="6" customWidth="1"/>
    <col min="9" max="9" width="6.109375" style="5" customWidth="1"/>
    <col min="10" max="10" width="6.109375" style="6" customWidth="1"/>
    <col min="11" max="11" width="6.109375" style="5" customWidth="1"/>
    <col min="12" max="12" width="6.109375" style="6" customWidth="1"/>
    <col min="13" max="13" width="6.109375" style="5" customWidth="1"/>
    <col min="14" max="14" width="6.109375" style="6" customWidth="1"/>
    <col min="15" max="21" width="6.109375" style="5" customWidth="1"/>
    <col min="22" max="22" width="6.109375" style="6" customWidth="1"/>
    <col min="23" max="23" width="6.109375" style="5" customWidth="1"/>
    <col min="24" max="24" width="6.109375" style="7" customWidth="1"/>
    <col min="25" max="25" width="6.109375" style="1" customWidth="1"/>
    <col min="26" max="26" width="6.109375" style="7" customWidth="1"/>
    <col min="27" max="27" width="6.109375" style="1" customWidth="1"/>
    <col min="28" max="28" width="6.109375" style="7" customWidth="1"/>
    <col min="29" max="29" width="6.109375" style="1" customWidth="1"/>
    <col min="30" max="30" width="6.109375" style="7" customWidth="1"/>
    <col min="31" max="31" width="6.109375" style="1" customWidth="1"/>
    <col min="32" max="32" width="5.6640625" style="7" bestFit="1" customWidth="1"/>
    <col min="33" max="33" width="5.33203125" style="1" bestFit="1" customWidth="1"/>
    <col min="34" max="34" width="6.109375" style="7" customWidth="1"/>
    <col min="35" max="35" width="6.109375" style="1" customWidth="1"/>
    <col min="36" max="36" width="6.109375" style="7" customWidth="1"/>
    <col min="37" max="37" width="6.109375" style="1" customWidth="1"/>
    <col min="38" max="38" width="6.109375" style="7" customWidth="1"/>
    <col min="39" max="39" width="6.109375" style="1" customWidth="1"/>
    <col min="40" max="40" width="6.109375" style="7" customWidth="1"/>
    <col min="41" max="41" width="6.109375" style="1" customWidth="1"/>
    <col min="42" max="42" width="6.109375" style="7" customWidth="1"/>
    <col min="43" max="43" width="6.109375" style="1" customWidth="1"/>
    <col min="44" max="44" width="6.109375" style="7" customWidth="1"/>
    <col min="45" max="45" width="6.109375" style="1" customWidth="1"/>
    <col min="46" max="46" width="6.109375" style="7" customWidth="1"/>
    <col min="47" max="47" width="6.109375" style="1" customWidth="1"/>
    <col min="48" max="48" width="6.109375" style="7" customWidth="1"/>
    <col min="49" max="49" width="6.109375" style="1" customWidth="1"/>
    <col min="50" max="50" width="6.109375" style="7" customWidth="1"/>
    <col min="51" max="51" width="6.109375" style="1" customWidth="1"/>
    <col min="52" max="52" width="6.109375" style="7" customWidth="1"/>
    <col min="53" max="53" width="6.109375" style="1" customWidth="1"/>
    <col min="54" max="54" width="6.109375" style="7" customWidth="1"/>
    <col min="55" max="55" width="6.109375" style="1" customWidth="1"/>
    <col min="56" max="56" width="6.109375" style="7" customWidth="1"/>
    <col min="57" max="57" width="6.109375" style="1" customWidth="1"/>
    <col min="58" max="58" width="6.109375" style="7" customWidth="1"/>
    <col min="59" max="59" width="6.109375" style="1" customWidth="1"/>
    <col min="60" max="60" width="6.109375" style="7" customWidth="1"/>
    <col min="61" max="61" width="6.109375" style="1" customWidth="1"/>
    <col min="62" max="62" width="6.109375" style="7" customWidth="1"/>
    <col min="63" max="63" width="6.109375" style="1" customWidth="1"/>
    <col min="64" max="64" width="6.109375" style="7" customWidth="1"/>
    <col min="65" max="65" width="6.109375" style="1" customWidth="1"/>
    <col min="66" max="66" width="6.109375" style="7" customWidth="1"/>
    <col min="67" max="67" width="6.109375" style="1" customWidth="1"/>
    <col min="68" max="68" width="6.109375" style="7" customWidth="1"/>
    <col min="69" max="69" width="6.109375" style="1" customWidth="1"/>
    <col min="70" max="70" width="6.109375" style="7" customWidth="1"/>
    <col min="71" max="71" width="6.109375" style="1" customWidth="1"/>
    <col min="72" max="72" width="6.109375" style="7" customWidth="1"/>
    <col min="73" max="73" width="6.109375" style="1" customWidth="1"/>
    <col min="74" max="74" width="6.109375" style="7" customWidth="1"/>
    <col min="75" max="75" width="6.109375" style="1" customWidth="1"/>
    <col min="76" max="76" width="6.109375" style="7" customWidth="1"/>
    <col min="77" max="77" width="6.109375" style="1" customWidth="1"/>
    <col min="78" max="78" width="6.109375" style="7" customWidth="1"/>
    <col min="79" max="93" width="6.109375" style="1" customWidth="1"/>
    <col min="94" max="94" width="34.109375" style="1" bestFit="1" customWidth="1"/>
    <col min="95" max="16384" width="9.109375" style="1"/>
  </cols>
  <sheetData>
    <row r="1" spans="1:94">
      <c r="A1" s="130" t="s">
        <v>283</v>
      </c>
      <c r="B1" s="131"/>
    </row>
    <row r="2" spans="1:94">
      <c r="A2" s="130" t="s">
        <v>284</v>
      </c>
      <c r="B2" s="130"/>
    </row>
    <row r="3" spans="1:94">
      <c r="A3" s="130" t="s">
        <v>285</v>
      </c>
      <c r="B3" s="130"/>
    </row>
    <row r="4" spans="1:94">
      <c r="A4" s="132" t="s">
        <v>286</v>
      </c>
      <c r="B4" s="132"/>
    </row>
    <row r="6" spans="1:94" ht="20.399999999999999">
      <c r="A6" s="133" t="s">
        <v>287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</row>
    <row r="7" spans="1:94" ht="16.8" customHeight="1">
      <c r="A7" s="134" t="s">
        <v>74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94" s="2" customFormat="1" ht="22.8">
      <c r="A8" s="21" t="s">
        <v>0</v>
      </c>
      <c r="B8" s="21"/>
      <c r="C8" s="32" t="s">
        <v>1</v>
      </c>
      <c r="D8" s="32" t="s">
        <v>4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 t="s">
        <v>13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 t="s">
        <v>234</v>
      </c>
    </row>
    <row r="9" spans="1:94" s="2" customFormat="1" ht="15.75" customHeight="1">
      <c r="A9" s="21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5" t="s">
        <v>155</v>
      </c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 t="s">
        <v>156</v>
      </c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 t="s">
        <v>157</v>
      </c>
      <c r="BY9" s="35"/>
      <c r="BZ9" s="35"/>
      <c r="CA9" s="35"/>
      <c r="CB9" s="35"/>
      <c r="CC9" s="35"/>
      <c r="CD9" s="35"/>
      <c r="CE9" s="35"/>
      <c r="CF9" s="35" t="s">
        <v>158</v>
      </c>
      <c r="CG9" s="35"/>
      <c r="CH9" s="35"/>
      <c r="CI9" s="35"/>
      <c r="CJ9" s="35"/>
      <c r="CK9" s="35"/>
      <c r="CL9" s="35"/>
      <c r="CM9" s="35"/>
      <c r="CN9" s="35"/>
      <c r="CO9" s="35"/>
      <c r="CP9" s="34"/>
    </row>
    <row r="10" spans="1:94" s="2" customFormat="1" ht="16.2" customHeight="1">
      <c r="A10" s="36" t="s">
        <v>2</v>
      </c>
      <c r="B10" s="37" t="s">
        <v>3</v>
      </c>
      <c r="C10" s="32"/>
      <c r="D10" s="68" t="s">
        <v>142</v>
      </c>
      <c r="E10" s="68" t="s">
        <v>1</v>
      </c>
      <c r="F10" s="68" t="s">
        <v>144</v>
      </c>
      <c r="G10" s="68" t="s">
        <v>1</v>
      </c>
      <c r="H10" s="68" t="s">
        <v>146</v>
      </c>
      <c r="I10" s="68" t="s">
        <v>1</v>
      </c>
      <c r="J10" s="68" t="s">
        <v>147</v>
      </c>
      <c r="K10" s="68" t="s">
        <v>1</v>
      </c>
      <c r="L10" s="68" t="s">
        <v>148</v>
      </c>
      <c r="M10" s="68" t="s">
        <v>1</v>
      </c>
      <c r="N10" s="68" t="s">
        <v>149</v>
      </c>
      <c r="O10" s="68" t="s">
        <v>1</v>
      </c>
      <c r="P10" s="68" t="s">
        <v>150</v>
      </c>
      <c r="Q10" s="68" t="s">
        <v>1</v>
      </c>
      <c r="R10" s="68" t="s">
        <v>151</v>
      </c>
      <c r="S10" s="68" t="s">
        <v>1</v>
      </c>
      <c r="T10" s="68" t="s">
        <v>152</v>
      </c>
      <c r="U10" s="68" t="s">
        <v>1</v>
      </c>
      <c r="V10" s="68" t="s">
        <v>153</v>
      </c>
      <c r="W10" s="68" t="s">
        <v>1</v>
      </c>
      <c r="X10" s="68" t="s">
        <v>14</v>
      </c>
      <c r="Y10" s="68" t="s">
        <v>1</v>
      </c>
      <c r="Z10" s="68" t="s">
        <v>15</v>
      </c>
      <c r="AA10" s="68" t="s">
        <v>1</v>
      </c>
      <c r="AB10" s="68" t="s">
        <v>16</v>
      </c>
      <c r="AC10" s="68" t="s">
        <v>1</v>
      </c>
      <c r="AD10" s="68" t="s">
        <v>17</v>
      </c>
      <c r="AE10" s="68" t="s">
        <v>1</v>
      </c>
      <c r="AF10" s="69" t="s">
        <v>18</v>
      </c>
      <c r="AG10" s="69" t="s">
        <v>1</v>
      </c>
      <c r="AH10" s="68" t="s">
        <v>19</v>
      </c>
      <c r="AI10" s="68" t="s">
        <v>1</v>
      </c>
      <c r="AJ10" s="68" t="s">
        <v>20</v>
      </c>
      <c r="AK10" s="68" t="s">
        <v>1</v>
      </c>
      <c r="AL10" s="68" t="s">
        <v>21</v>
      </c>
      <c r="AM10" s="68" t="s">
        <v>1</v>
      </c>
      <c r="AN10" s="68" t="s">
        <v>22</v>
      </c>
      <c r="AO10" s="68" t="s">
        <v>1</v>
      </c>
      <c r="AP10" s="68" t="s">
        <v>23</v>
      </c>
      <c r="AQ10" s="68" t="s">
        <v>1</v>
      </c>
      <c r="AR10" s="68" t="s">
        <v>24</v>
      </c>
      <c r="AS10" s="68" t="s">
        <v>1</v>
      </c>
      <c r="AT10" s="68" t="s">
        <v>25</v>
      </c>
      <c r="AU10" s="68" t="s">
        <v>1</v>
      </c>
      <c r="AV10" s="68" t="s">
        <v>26</v>
      </c>
      <c r="AW10" s="68" t="s">
        <v>1</v>
      </c>
      <c r="AX10" s="68" t="s">
        <v>27</v>
      </c>
      <c r="AY10" s="68" t="s">
        <v>1</v>
      </c>
      <c r="AZ10" s="68" t="s">
        <v>28</v>
      </c>
      <c r="BA10" s="68" t="s">
        <v>1</v>
      </c>
      <c r="BB10" s="68" t="s">
        <v>29</v>
      </c>
      <c r="BC10" s="68" t="s">
        <v>1</v>
      </c>
      <c r="BD10" s="68" t="s">
        <v>30</v>
      </c>
      <c r="BE10" s="68" t="s">
        <v>1</v>
      </c>
      <c r="BF10" s="68" t="s">
        <v>31</v>
      </c>
      <c r="BG10" s="68" t="s">
        <v>1</v>
      </c>
      <c r="BH10" s="68" t="s">
        <v>32</v>
      </c>
      <c r="BI10" s="68" t="s">
        <v>1</v>
      </c>
      <c r="BJ10" s="68" t="s">
        <v>33</v>
      </c>
      <c r="BK10" s="68" t="s">
        <v>1</v>
      </c>
      <c r="BL10" s="68" t="s">
        <v>34</v>
      </c>
      <c r="BM10" s="68" t="s">
        <v>1</v>
      </c>
      <c r="BN10" s="68" t="s">
        <v>35</v>
      </c>
      <c r="BO10" s="68" t="s">
        <v>1</v>
      </c>
      <c r="BP10" s="68" t="s">
        <v>36</v>
      </c>
      <c r="BQ10" s="68" t="s">
        <v>1</v>
      </c>
      <c r="BR10" s="68" t="s">
        <v>37</v>
      </c>
      <c r="BS10" s="68" t="s">
        <v>1</v>
      </c>
      <c r="BT10" s="68" t="s">
        <v>38</v>
      </c>
      <c r="BU10" s="68" t="s">
        <v>1</v>
      </c>
      <c r="BV10" s="68" t="s">
        <v>39</v>
      </c>
      <c r="BW10" s="68" t="s">
        <v>1</v>
      </c>
      <c r="BX10" s="68" t="s">
        <v>40</v>
      </c>
      <c r="BY10" s="68" t="s">
        <v>1</v>
      </c>
      <c r="BZ10" s="68" t="s">
        <v>41</v>
      </c>
      <c r="CA10" s="68" t="s">
        <v>1</v>
      </c>
      <c r="CB10" s="68" t="s">
        <v>42</v>
      </c>
      <c r="CC10" s="68" t="s">
        <v>1</v>
      </c>
      <c r="CD10" s="68" t="s">
        <v>68</v>
      </c>
      <c r="CE10" s="68" t="s">
        <v>1</v>
      </c>
      <c r="CF10" s="68" t="s">
        <v>69</v>
      </c>
      <c r="CG10" s="68" t="s">
        <v>1</v>
      </c>
      <c r="CH10" s="68" t="s">
        <v>70</v>
      </c>
      <c r="CI10" s="68" t="s">
        <v>1</v>
      </c>
      <c r="CJ10" s="68" t="s">
        <v>71</v>
      </c>
      <c r="CK10" s="68" t="s">
        <v>1</v>
      </c>
      <c r="CL10" s="68" t="s">
        <v>72</v>
      </c>
      <c r="CM10" s="68" t="s">
        <v>1</v>
      </c>
      <c r="CN10" s="68" t="s">
        <v>73</v>
      </c>
      <c r="CO10" s="68" t="s">
        <v>1</v>
      </c>
      <c r="CP10" s="34"/>
    </row>
    <row r="11" spans="1:94">
      <c r="A11" s="38" t="s">
        <v>75</v>
      </c>
      <c r="B11" s="39" t="s">
        <v>76</v>
      </c>
      <c r="C11" s="40">
        <f>SUM(C12:C17)</f>
        <v>17</v>
      </c>
      <c r="D11" s="41"/>
      <c r="E11" s="42"/>
      <c r="F11" s="41"/>
      <c r="G11" s="43"/>
      <c r="H11" s="41"/>
      <c r="I11" s="44"/>
      <c r="J11" s="41"/>
      <c r="K11" s="44"/>
      <c r="L11" s="41"/>
      <c r="M11" s="44"/>
      <c r="N11" s="41"/>
      <c r="O11" s="44"/>
      <c r="P11" s="44"/>
      <c r="Q11" s="44"/>
      <c r="R11" s="44"/>
      <c r="S11" s="44"/>
      <c r="T11" s="44"/>
      <c r="U11" s="44"/>
      <c r="V11" s="41"/>
      <c r="W11" s="44"/>
      <c r="X11" s="41"/>
      <c r="Y11" s="44"/>
      <c r="Z11" s="41"/>
      <c r="AA11" s="44"/>
      <c r="AB11" s="41"/>
      <c r="AC11" s="42"/>
      <c r="AD11" s="41"/>
      <c r="AE11" s="44"/>
      <c r="AF11" s="45"/>
      <c r="AG11" s="46"/>
      <c r="AH11" s="41"/>
      <c r="AI11" s="44"/>
      <c r="AJ11" s="41"/>
      <c r="AK11" s="44"/>
      <c r="AL11" s="41"/>
      <c r="AM11" s="44"/>
      <c r="AN11" s="41"/>
      <c r="AO11" s="44"/>
      <c r="AP11" s="41"/>
      <c r="AQ11" s="42"/>
      <c r="AR11" s="41"/>
      <c r="AS11" s="43"/>
      <c r="AT11" s="41"/>
      <c r="AU11" s="44"/>
      <c r="AV11" s="41"/>
      <c r="AW11" s="44"/>
      <c r="AX11" s="41"/>
      <c r="AY11" s="44"/>
      <c r="AZ11" s="41"/>
      <c r="BA11" s="44"/>
      <c r="BB11" s="41"/>
      <c r="BC11" s="44"/>
      <c r="BD11" s="41"/>
      <c r="BE11" s="44"/>
      <c r="BF11" s="41"/>
      <c r="BG11" s="44"/>
      <c r="BH11" s="41"/>
      <c r="BI11" s="44"/>
      <c r="BJ11" s="41"/>
      <c r="BK11" s="44"/>
      <c r="BL11" s="41"/>
      <c r="BM11" s="44"/>
      <c r="BN11" s="41"/>
      <c r="BO11" s="44"/>
      <c r="BP11" s="41"/>
      <c r="BQ11" s="44"/>
      <c r="BR11" s="41"/>
      <c r="BS11" s="42"/>
      <c r="BT11" s="41"/>
      <c r="BU11" s="44"/>
      <c r="BV11" s="41"/>
      <c r="BW11" s="42"/>
      <c r="BX11" s="41"/>
      <c r="BY11" s="44"/>
      <c r="BZ11" s="41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7"/>
    </row>
    <row r="12" spans="1:94">
      <c r="A12" s="48">
        <v>1</v>
      </c>
      <c r="B12" s="19" t="s">
        <v>78</v>
      </c>
      <c r="C12" s="66">
        <f>E12+G12+I12+K12+M12+O12+Q12+S12+U12+W12+Y12+AA12+AC12+AE12+AG12+AI12+AK12+AM12+AO12+AQ12+AS12+AU12+AW12+AY12+BA12+BC12+BE12+BG12+BI12+BK12+BM12+BO12+BQ12+BS12+BU12+BW12+BY12+CA12+CC12+CE12+CG12+CI12+CK12+CM12+CO12</f>
        <v>1</v>
      </c>
      <c r="D12" s="115"/>
      <c r="E12" s="115"/>
      <c r="F12" s="115"/>
      <c r="G12" s="115"/>
      <c r="H12" s="115"/>
      <c r="I12" s="115"/>
      <c r="J12" s="115"/>
      <c r="K12" s="115"/>
      <c r="L12" s="115" t="s">
        <v>44</v>
      </c>
      <c r="M12" s="115">
        <v>0.2</v>
      </c>
      <c r="N12" s="115" t="s">
        <v>269</v>
      </c>
      <c r="O12" s="115">
        <v>0.2</v>
      </c>
      <c r="P12" s="115"/>
      <c r="Q12" s="115"/>
      <c r="R12" s="115" t="s">
        <v>253</v>
      </c>
      <c r="S12" s="115">
        <v>0.2</v>
      </c>
      <c r="T12" s="115" t="s">
        <v>253</v>
      </c>
      <c r="U12" s="115">
        <v>0.2</v>
      </c>
      <c r="V12" s="115" t="s">
        <v>253</v>
      </c>
      <c r="W12" s="115">
        <v>0.2</v>
      </c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6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1" t="s">
        <v>205</v>
      </c>
    </row>
    <row r="13" spans="1:94">
      <c r="A13" s="48">
        <v>2</v>
      </c>
      <c r="B13" s="19" t="s">
        <v>79</v>
      </c>
      <c r="C13" s="66">
        <f>E13+G13+I13+K13+M13+O13+Q13+S13+U13+W13+Y13+AA13+AC13+AE13+AG13+AI13+AK13+AM13+AO13+AQ13+AS13+AU13+AW13+AY13+BA13+BC13+BE13+BG13+BI13+BK13+BM13+BO13+BQ13+BS13+BU13+BW13+BY13+CA13+CC13+CE13+CG13+CI13+CK13+CM13+CO13</f>
        <v>0</v>
      </c>
      <c r="D13" s="115" t="s">
        <v>44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 t="s">
        <v>248</v>
      </c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1" t="s">
        <v>202</v>
      </c>
    </row>
    <row r="14" spans="1:94">
      <c r="A14" s="48">
        <v>3</v>
      </c>
      <c r="B14" s="19" t="s">
        <v>80</v>
      </c>
      <c r="C14" s="66">
        <f>E14+G14+I14+K14+M14+O14+Q14+S14+U14+W14+Y14+AA14+AC14+AE14+AG14+AI14+AK14+AM14+AO14+AQ14+AS14+AU14+AW14+AY14+BA14+BC14+BE14+BG14+BI14+BK14+BM14+BO14+BQ14+BS14+BU14+BW14+BY14+CA14+CC14+CE14+CG14+CI14+CK14+CM14+CO14</f>
        <v>4</v>
      </c>
      <c r="D14" s="115"/>
      <c r="E14" s="115"/>
      <c r="F14" s="115"/>
      <c r="G14" s="115"/>
      <c r="H14" s="115" t="s">
        <v>248</v>
      </c>
      <c r="I14" s="115">
        <v>1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 t="s">
        <v>254</v>
      </c>
      <c r="U14" s="115">
        <v>3</v>
      </c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1" t="s">
        <v>221</v>
      </c>
    </row>
    <row r="15" spans="1:94">
      <c r="A15" s="48">
        <v>4</v>
      </c>
      <c r="B15" s="19" t="s">
        <v>81</v>
      </c>
      <c r="C15" s="66">
        <f t="shared" ref="C15:C17" si="0">E15+G15+I15+K15+M15+O15+Q15+S15+U15+W15+Y15+AA15+AC15+AE15+AG15+AI15+AK15+AM15+AO15+AQ15+AS15+AU15+AW15+AY15+BA15+BC15+BE15+BG15+BI15+BK15+BM15+BO15+BQ15+BS15+BU15+BW15+BY15+CA15+CC15+CE15+CG15+CI15+CK15+CM15+CO15</f>
        <v>4</v>
      </c>
      <c r="D15" s="115" t="s">
        <v>43</v>
      </c>
      <c r="E15" s="115">
        <v>1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 t="s">
        <v>248</v>
      </c>
      <c r="U15" s="115">
        <v>3</v>
      </c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1" t="s">
        <v>221</v>
      </c>
    </row>
    <row r="16" spans="1:94">
      <c r="A16" s="48">
        <v>5</v>
      </c>
      <c r="B16" s="19" t="s">
        <v>82</v>
      </c>
      <c r="C16" s="66">
        <f t="shared" si="0"/>
        <v>4</v>
      </c>
      <c r="D16" s="115" t="s">
        <v>248</v>
      </c>
      <c r="E16" s="115">
        <v>1</v>
      </c>
      <c r="F16" s="115" t="s">
        <v>248</v>
      </c>
      <c r="G16" s="115">
        <v>1</v>
      </c>
      <c r="H16" s="115" t="s">
        <v>248</v>
      </c>
      <c r="I16" s="115">
        <v>0.5</v>
      </c>
      <c r="J16" s="115" t="s">
        <v>248</v>
      </c>
      <c r="K16" s="115">
        <v>0.5</v>
      </c>
      <c r="L16" s="115" t="s">
        <v>248</v>
      </c>
      <c r="M16" s="115">
        <v>0.5</v>
      </c>
      <c r="N16" s="115"/>
      <c r="O16" s="115"/>
      <c r="P16" s="115"/>
      <c r="Q16" s="115"/>
      <c r="R16" s="115"/>
      <c r="S16" s="115"/>
      <c r="T16" s="115" t="s">
        <v>253</v>
      </c>
      <c r="U16" s="115">
        <v>0.5</v>
      </c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1" t="s">
        <v>205</v>
      </c>
    </row>
    <row r="17" spans="1:94">
      <c r="A17" s="48">
        <v>6</v>
      </c>
      <c r="B17" s="19" t="s">
        <v>83</v>
      </c>
      <c r="C17" s="66">
        <f t="shared" si="0"/>
        <v>4</v>
      </c>
      <c r="D17" s="115" t="s">
        <v>248</v>
      </c>
      <c r="E17" s="115">
        <v>1</v>
      </c>
      <c r="F17" s="115"/>
      <c r="G17" s="115"/>
      <c r="H17" s="115"/>
      <c r="I17" s="115"/>
      <c r="J17" s="115"/>
      <c r="K17" s="115"/>
      <c r="L17" s="115" t="s">
        <v>248</v>
      </c>
      <c r="M17" s="115">
        <v>1</v>
      </c>
      <c r="N17" s="115"/>
      <c r="O17" s="115"/>
      <c r="P17" s="115"/>
      <c r="Q17" s="115"/>
      <c r="R17" s="115" t="s">
        <v>254</v>
      </c>
      <c r="S17" s="115">
        <v>1</v>
      </c>
      <c r="T17" s="115"/>
      <c r="U17" s="115"/>
      <c r="V17" s="115"/>
      <c r="W17" s="115"/>
      <c r="X17" s="115"/>
      <c r="Y17" s="115"/>
      <c r="Z17" s="115"/>
      <c r="AA17" s="115"/>
      <c r="AB17" s="115" t="s">
        <v>248</v>
      </c>
      <c r="AC17" s="115">
        <v>1</v>
      </c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1" t="s">
        <v>221</v>
      </c>
    </row>
    <row r="18" spans="1:94">
      <c r="A18" s="38" t="s">
        <v>84</v>
      </c>
      <c r="B18" s="39" t="s">
        <v>85</v>
      </c>
      <c r="C18" s="40">
        <f>C19+C26+C48</f>
        <v>149</v>
      </c>
      <c r="D18" s="73"/>
      <c r="E18" s="42"/>
      <c r="F18" s="73"/>
      <c r="G18" s="42"/>
      <c r="H18" s="73"/>
      <c r="I18" s="42"/>
      <c r="J18" s="73"/>
      <c r="K18" s="42"/>
      <c r="L18" s="73"/>
      <c r="M18" s="42"/>
      <c r="N18" s="73"/>
      <c r="O18" s="42"/>
      <c r="P18" s="42"/>
      <c r="Q18" s="42"/>
      <c r="R18" s="42"/>
      <c r="S18" s="42"/>
      <c r="T18" s="42"/>
      <c r="U18" s="42"/>
      <c r="V18" s="73"/>
      <c r="W18" s="42"/>
      <c r="X18" s="73"/>
      <c r="Y18" s="42"/>
      <c r="Z18" s="73"/>
      <c r="AA18" s="42"/>
      <c r="AB18" s="73"/>
      <c r="AC18" s="42"/>
      <c r="AD18" s="73"/>
      <c r="AE18" s="42"/>
      <c r="AF18" s="74"/>
      <c r="AG18" s="75"/>
      <c r="AH18" s="73"/>
      <c r="AI18" s="42"/>
      <c r="AJ18" s="73"/>
      <c r="AK18" s="42"/>
      <c r="AL18" s="73"/>
      <c r="AM18" s="42"/>
      <c r="AN18" s="73"/>
      <c r="AO18" s="42"/>
      <c r="AP18" s="73"/>
      <c r="AQ18" s="42"/>
      <c r="AR18" s="73"/>
      <c r="AS18" s="42"/>
      <c r="AT18" s="73"/>
      <c r="AU18" s="42"/>
      <c r="AV18" s="73"/>
      <c r="AW18" s="42"/>
      <c r="AX18" s="73"/>
      <c r="AY18" s="42"/>
      <c r="AZ18" s="73"/>
      <c r="BA18" s="42"/>
      <c r="BB18" s="73"/>
      <c r="BC18" s="42"/>
      <c r="BD18" s="73"/>
      <c r="BE18" s="42"/>
      <c r="BF18" s="73"/>
      <c r="BG18" s="42"/>
      <c r="BH18" s="73"/>
      <c r="BI18" s="42"/>
      <c r="BJ18" s="73"/>
      <c r="BK18" s="42"/>
      <c r="BL18" s="73"/>
      <c r="BM18" s="42"/>
      <c r="BN18" s="73"/>
      <c r="BO18" s="42"/>
      <c r="BP18" s="73"/>
      <c r="BQ18" s="42"/>
      <c r="BR18" s="73"/>
      <c r="BS18" s="42"/>
      <c r="BT18" s="73"/>
      <c r="BU18" s="42"/>
      <c r="BV18" s="73"/>
      <c r="BW18" s="42"/>
      <c r="BX18" s="73"/>
      <c r="BY18" s="42"/>
      <c r="BZ18" s="73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7"/>
    </row>
    <row r="19" spans="1:94" ht="16.5" customHeight="1">
      <c r="A19" s="38" t="s">
        <v>86</v>
      </c>
      <c r="B19" s="39" t="s">
        <v>260</v>
      </c>
      <c r="C19" s="40">
        <f>SUM(C20:C25)</f>
        <v>36</v>
      </c>
      <c r="D19" s="73"/>
      <c r="E19" s="42"/>
      <c r="F19" s="73"/>
      <c r="G19" s="42"/>
      <c r="H19" s="73"/>
      <c r="I19" s="42"/>
      <c r="J19" s="73"/>
      <c r="K19" s="42"/>
      <c r="L19" s="73"/>
      <c r="M19" s="42"/>
      <c r="N19" s="73"/>
      <c r="O19" s="42"/>
      <c r="P19" s="42"/>
      <c r="Q19" s="42"/>
      <c r="R19" s="42"/>
      <c r="S19" s="42"/>
      <c r="T19" s="42"/>
      <c r="U19" s="42"/>
      <c r="V19" s="73"/>
      <c r="W19" s="42"/>
      <c r="X19" s="73"/>
      <c r="Y19" s="42"/>
      <c r="Z19" s="73"/>
      <c r="AA19" s="42"/>
      <c r="AB19" s="73"/>
      <c r="AC19" s="42"/>
      <c r="AD19" s="73"/>
      <c r="AE19" s="42"/>
      <c r="AF19" s="74"/>
      <c r="AG19" s="75"/>
      <c r="AH19" s="73"/>
      <c r="AI19" s="42"/>
      <c r="AJ19" s="73"/>
      <c r="AK19" s="42"/>
      <c r="AL19" s="73"/>
      <c r="AM19" s="42"/>
      <c r="AN19" s="73"/>
      <c r="AO19" s="42"/>
      <c r="AP19" s="73"/>
      <c r="AQ19" s="42"/>
      <c r="AR19" s="73"/>
      <c r="AS19" s="42"/>
      <c r="AT19" s="73"/>
      <c r="AU19" s="42"/>
      <c r="AV19" s="73"/>
      <c r="AW19" s="42"/>
      <c r="AX19" s="73"/>
      <c r="AY19" s="42"/>
      <c r="AZ19" s="73"/>
      <c r="BA19" s="42"/>
      <c r="BB19" s="73"/>
      <c r="BC19" s="42"/>
      <c r="BD19" s="73"/>
      <c r="BE19" s="42"/>
      <c r="BF19" s="73"/>
      <c r="BG19" s="42"/>
      <c r="BH19" s="73"/>
      <c r="BI19" s="42"/>
      <c r="BJ19" s="73"/>
      <c r="BK19" s="42"/>
      <c r="BL19" s="73"/>
      <c r="BM19" s="42"/>
      <c r="BN19" s="73"/>
      <c r="BO19" s="42"/>
      <c r="BP19" s="73"/>
      <c r="BQ19" s="42"/>
      <c r="BR19" s="73"/>
      <c r="BS19" s="42"/>
      <c r="BT19" s="73"/>
      <c r="BU19" s="42"/>
      <c r="BV19" s="73"/>
      <c r="BW19" s="42"/>
      <c r="BX19" s="73"/>
      <c r="BY19" s="42"/>
      <c r="BZ19" s="73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7"/>
    </row>
    <row r="20" spans="1:94" ht="46.8">
      <c r="A20" s="48">
        <v>1</v>
      </c>
      <c r="B20" s="19" t="s">
        <v>87</v>
      </c>
      <c r="C20" s="66">
        <f t="shared" ref="C20:C22" si="1">E20+G20+I20+K20+M20+O20+Q20+S20+U20+W20+Y20+AA20+AC20+AE20+AG20+AI20+AK20+AM20+AO20+AQ20+AS20+AU20+AW20+AY20+BA20+BC20+BE20+BG20+BI20+BK20+BM20+BO20+BQ20+BS20+BU20+BW20+BY20+CA20+CC20+CE20+CG20+CI20+CK20+CM20+CO20</f>
        <v>9.9999999999999982</v>
      </c>
      <c r="D20" s="63"/>
      <c r="E20" s="50"/>
      <c r="F20" s="63" t="s">
        <v>138</v>
      </c>
      <c r="G20" s="50">
        <v>1</v>
      </c>
      <c r="H20" s="63" t="s">
        <v>138</v>
      </c>
      <c r="I20" s="50">
        <v>1</v>
      </c>
      <c r="J20" s="63" t="s">
        <v>138</v>
      </c>
      <c r="K20" s="50">
        <v>1</v>
      </c>
      <c r="L20" s="63"/>
      <c r="M20" s="50"/>
      <c r="N20" s="63"/>
      <c r="O20" s="50"/>
      <c r="P20" s="50"/>
      <c r="Q20" s="50"/>
      <c r="R20" s="63"/>
      <c r="S20" s="50"/>
      <c r="T20" s="63"/>
      <c r="U20" s="50"/>
      <c r="V20" s="63"/>
      <c r="W20" s="50"/>
      <c r="X20" s="63"/>
      <c r="Y20" s="50"/>
      <c r="Z20" s="63"/>
      <c r="AA20" s="50"/>
      <c r="AB20" s="63"/>
      <c r="AC20" s="50"/>
      <c r="AD20" s="63"/>
      <c r="AE20" s="50"/>
      <c r="AF20" s="72"/>
      <c r="AG20" s="76"/>
      <c r="AH20" s="63"/>
      <c r="AI20" s="50"/>
      <c r="AJ20" s="71"/>
      <c r="AK20" s="77"/>
      <c r="AL20" s="63"/>
      <c r="AM20" s="50"/>
      <c r="AN20" s="63"/>
      <c r="AO20" s="50"/>
      <c r="AP20" s="63" t="s">
        <v>140</v>
      </c>
      <c r="AQ20" s="50">
        <v>1</v>
      </c>
      <c r="AR20" s="71"/>
      <c r="AS20" s="50"/>
      <c r="AT20" s="71"/>
      <c r="AU20" s="50"/>
      <c r="AV20" s="71"/>
      <c r="AW20" s="50"/>
      <c r="AX20" s="63" t="s">
        <v>140</v>
      </c>
      <c r="AY20" s="50">
        <v>0.6</v>
      </c>
      <c r="AZ20" s="71"/>
      <c r="BA20" s="50"/>
      <c r="BB20" s="71"/>
      <c r="BC20" s="50"/>
      <c r="BD20" s="71"/>
      <c r="BE20" s="50"/>
      <c r="BF20" s="63" t="s">
        <v>138</v>
      </c>
      <c r="BG20" s="50">
        <v>1</v>
      </c>
      <c r="BH20" s="63" t="s">
        <v>138</v>
      </c>
      <c r="BI20" s="50">
        <v>1</v>
      </c>
      <c r="BJ20" s="78"/>
      <c r="BK20" s="53"/>
      <c r="BL20" s="63" t="s">
        <v>138</v>
      </c>
      <c r="BM20" s="50">
        <v>1</v>
      </c>
      <c r="BN20" s="63"/>
      <c r="BO20" s="50"/>
      <c r="BP20" s="63" t="s">
        <v>43</v>
      </c>
      <c r="BQ20" s="50">
        <v>0.6</v>
      </c>
      <c r="BR20" s="63" t="s">
        <v>43</v>
      </c>
      <c r="BS20" s="50">
        <v>0.6</v>
      </c>
      <c r="BT20" s="71"/>
      <c r="BU20" s="50"/>
      <c r="BV20" s="71"/>
      <c r="BW20" s="50"/>
      <c r="BX20" s="71"/>
      <c r="BY20" s="50"/>
      <c r="BZ20" s="63"/>
      <c r="CA20" s="50"/>
      <c r="CB20" s="63"/>
      <c r="CC20" s="50"/>
      <c r="CD20" s="50"/>
      <c r="CE20" s="50"/>
      <c r="CF20" s="50"/>
      <c r="CG20" s="50"/>
      <c r="CH20" s="50"/>
      <c r="CI20" s="50"/>
      <c r="CJ20" s="63" t="s">
        <v>43</v>
      </c>
      <c r="CK20" s="50">
        <v>0.6</v>
      </c>
      <c r="CL20" s="63" t="s">
        <v>138</v>
      </c>
      <c r="CM20" s="50">
        <v>0.6</v>
      </c>
      <c r="CN20" s="50"/>
      <c r="CO20" s="50"/>
      <c r="CP20" s="51" t="s">
        <v>235</v>
      </c>
    </row>
    <row r="21" spans="1:94" ht="47.25" customHeight="1">
      <c r="A21" s="48">
        <v>2</v>
      </c>
      <c r="B21" s="19" t="s">
        <v>88</v>
      </c>
      <c r="C21" s="66">
        <f t="shared" si="1"/>
        <v>7.0000000000000009</v>
      </c>
      <c r="D21" s="63"/>
      <c r="E21" s="50"/>
      <c r="F21" s="63" t="s">
        <v>138</v>
      </c>
      <c r="G21" s="50">
        <v>1</v>
      </c>
      <c r="H21" s="63" t="s">
        <v>138</v>
      </c>
      <c r="I21" s="50">
        <v>1</v>
      </c>
      <c r="J21" s="63" t="s">
        <v>138</v>
      </c>
      <c r="K21" s="50">
        <v>1</v>
      </c>
      <c r="L21" s="63"/>
      <c r="M21" s="50"/>
      <c r="N21" s="63"/>
      <c r="O21" s="50"/>
      <c r="P21" s="50"/>
      <c r="Q21" s="50"/>
      <c r="R21" s="50"/>
      <c r="S21" s="50"/>
      <c r="T21" s="50"/>
      <c r="U21" s="50"/>
      <c r="V21" s="71"/>
      <c r="W21" s="50"/>
      <c r="X21" s="71"/>
      <c r="Y21" s="77"/>
      <c r="Z21" s="62"/>
      <c r="AA21" s="53"/>
      <c r="AB21" s="63"/>
      <c r="AC21" s="50"/>
      <c r="AD21" s="78"/>
      <c r="AE21" s="53"/>
      <c r="AF21" s="72"/>
      <c r="AG21" s="76"/>
      <c r="AH21" s="71"/>
      <c r="AI21" s="77"/>
      <c r="AJ21" s="71"/>
      <c r="AK21" s="77"/>
      <c r="AL21" s="63"/>
      <c r="AM21" s="50"/>
      <c r="AN21" s="71"/>
      <c r="AO21" s="77"/>
      <c r="AP21" s="63" t="s">
        <v>43</v>
      </c>
      <c r="AQ21" s="50">
        <v>1</v>
      </c>
      <c r="AR21" s="71"/>
      <c r="AS21" s="50"/>
      <c r="AT21" s="71"/>
      <c r="AU21" s="50"/>
      <c r="AV21" s="71"/>
      <c r="AW21" s="50"/>
      <c r="AX21" s="63" t="s">
        <v>43</v>
      </c>
      <c r="AY21" s="50">
        <v>0.2</v>
      </c>
      <c r="AZ21" s="71"/>
      <c r="BA21" s="50"/>
      <c r="BB21" s="71"/>
      <c r="BC21" s="50"/>
      <c r="BD21" s="71"/>
      <c r="BE21" s="50"/>
      <c r="BF21" s="63"/>
      <c r="BG21" s="50"/>
      <c r="BH21" s="63" t="s">
        <v>43</v>
      </c>
      <c r="BI21" s="50">
        <v>0.4</v>
      </c>
      <c r="BJ21" s="78"/>
      <c r="BK21" s="53"/>
      <c r="BL21" s="63"/>
      <c r="BM21" s="50"/>
      <c r="BN21" s="63" t="s">
        <v>138</v>
      </c>
      <c r="BO21" s="50">
        <v>0.4</v>
      </c>
      <c r="BP21" s="63" t="s">
        <v>43</v>
      </c>
      <c r="BQ21" s="50">
        <v>0.4</v>
      </c>
      <c r="BR21" s="63" t="s">
        <v>43</v>
      </c>
      <c r="BS21" s="50">
        <v>0.4</v>
      </c>
      <c r="BT21" s="71"/>
      <c r="BU21" s="50"/>
      <c r="BV21" s="71"/>
      <c r="BW21" s="50"/>
      <c r="BX21" s="71"/>
      <c r="BY21" s="50"/>
      <c r="BZ21" s="63"/>
      <c r="CA21" s="50"/>
      <c r="CB21" s="50"/>
      <c r="CC21" s="50"/>
      <c r="CD21" s="50"/>
      <c r="CE21" s="50"/>
      <c r="CF21" s="50"/>
      <c r="CG21" s="50"/>
      <c r="CH21" s="50"/>
      <c r="CI21" s="50"/>
      <c r="CJ21" s="63" t="s">
        <v>43</v>
      </c>
      <c r="CK21" s="50">
        <v>0.6</v>
      </c>
      <c r="CL21" s="63" t="s">
        <v>43</v>
      </c>
      <c r="CM21" s="50">
        <v>0.6</v>
      </c>
      <c r="CN21" s="63"/>
      <c r="CO21" s="50"/>
      <c r="CP21" s="51" t="s">
        <v>235</v>
      </c>
    </row>
    <row r="22" spans="1:94" ht="47.25" customHeight="1">
      <c r="A22" s="48">
        <v>3</v>
      </c>
      <c r="B22" s="19" t="s">
        <v>89</v>
      </c>
      <c r="C22" s="66">
        <f t="shared" si="1"/>
        <v>5.0000000000000009</v>
      </c>
      <c r="D22" s="63"/>
      <c r="E22" s="50"/>
      <c r="F22" s="63" t="s">
        <v>138</v>
      </c>
      <c r="G22" s="50">
        <v>0.5</v>
      </c>
      <c r="H22" s="63" t="s">
        <v>138</v>
      </c>
      <c r="I22" s="50">
        <v>0.5</v>
      </c>
      <c r="J22" s="63" t="s">
        <v>138</v>
      </c>
      <c r="K22" s="50">
        <v>0.5</v>
      </c>
      <c r="L22" s="63"/>
      <c r="M22" s="50"/>
      <c r="N22" s="63"/>
      <c r="O22" s="50"/>
      <c r="P22" s="50"/>
      <c r="Q22" s="50"/>
      <c r="R22" s="50"/>
      <c r="S22" s="50"/>
      <c r="T22" s="50"/>
      <c r="U22" s="50"/>
      <c r="V22" s="71"/>
      <c r="W22" s="50"/>
      <c r="X22" s="71"/>
      <c r="Y22" s="77"/>
      <c r="Z22" s="62"/>
      <c r="AA22" s="53"/>
      <c r="AB22" s="63"/>
      <c r="AC22" s="50"/>
      <c r="AD22" s="78"/>
      <c r="AE22" s="53"/>
      <c r="AF22" s="72"/>
      <c r="AG22" s="76"/>
      <c r="AH22" s="71"/>
      <c r="AI22" s="77"/>
      <c r="AJ22" s="71"/>
      <c r="AK22" s="77"/>
      <c r="AL22" s="63"/>
      <c r="AM22" s="50"/>
      <c r="AN22" s="71"/>
      <c r="AO22" s="77"/>
      <c r="AP22" s="63" t="s">
        <v>43</v>
      </c>
      <c r="AQ22" s="50">
        <v>0.6</v>
      </c>
      <c r="AR22" s="71"/>
      <c r="AS22" s="50"/>
      <c r="AT22" s="71"/>
      <c r="AU22" s="50"/>
      <c r="AV22" s="71"/>
      <c r="AW22" s="50"/>
      <c r="AX22" s="63" t="s">
        <v>43</v>
      </c>
      <c r="AY22" s="50">
        <v>0.4</v>
      </c>
      <c r="AZ22" s="71"/>
      <c r="BA22" s="50"/>
      <c r="BB22" s="71"/>
      <c r="BC22" s="50"/>
      <c r="BD22" s="71"/>
      <c r="BE22" s="50"/>
      <c r="BF22" s="63"/>
      <c r="BG22" s="50"/>
      <c r="BH22" s="63" t="s">
        <v>43</v>
      </c>
      <c r="BI22" s="50">
        <v>0.4</v>
      </c>
      <c r="BJ22" s="78"/>
      <c r="BK22" s="53"/>
      <c r="BL22" s="63"/>
      <c r="BM22" s="50"/>
      <c r="BN22" s="63" t="s">
        <v>138</v>
      </c>
      <c r="BO22" s="50">
        <v>0.5</v>
      </c>
      <c r="BP22" s="63" t="s">
        <v>43</v>
      </c>
      <c r="BQ22" s="50">
        <v>0.4</v>
      </c>
      <c r="BR22" s="63" t="s">
        <v>43</v>
      </c>
      <c r="BS22" s="50">
        <v>0.4</v>
      </c>
      <c r="BT22" s="71"/>
      <c r="BU22" s="50"/>
      <c r="BV22" s="71"/>
      <c r="BW22" s="50"/>
      <c r="BX22" s="71"/>
      <c r="BY22" s="50"/>
      <c r="BZ22" s="63"/>
      <c r="CA22" s="50"/>
      <c r="CB22" s="50"/>
      <c r="CC22" s="50"/>
      <c r="CD22" s="50"/>
      <c r="CE22" s="50"/>
      <c r="CF22" s="50"/>
      <c r="CG22" s="50"/>
      <c r="CH22" s="50"/>
      <c r="CI22" s="50"/>
      <c r="CJ22" s="63" t="s">
        <v>43</v>
      </c>
      <c r="CK22" s="50">
        <v>0.4</v>
      </c>
      <c r="CL22" s="63" t="s">
        <v>43</v>
      </c>
      <c r="CM22" s="50">
        <v>0.4</v>
      </c>
      <c r="CN22" s="63"/>
      <c r="CO22" s="50"/>
      <c r="CP22" s="51" t="s">
        <v>235</v>
      </c>
    </row>
    <row r="23" spans="1:94" ht="47.25" customHeight="1">
      <c r="A23" s="48">
        <v>4</v>
      </c>
      <c r="B23" s="19" t="s">
        <v>90</v>
      </c>
      <c r="C23" s="66">
        <f t="shared" ref="C23:C25" si="2">E23+G23+I23+K23+M23+O23+Q23+S23+U23+W23+Y23+AA23+AC23+AE23+AG23+AI23+AK23+AM23+AO23+AQ23+AS23+AU23+AW23+AY23+BA23+BC23+BE23+BG23+BI23+BK23+BM23+BO23+BQ23+BS23+BU23+BW23+BY23+CA23+CC23+CE23+CG23+CI23+CK23+CM23+CO23</f>
        <v>3.0000000000000009</v>
      </c>
      <c r="D23" s="63"/>
      <c r="E23" s="50"/>
      <c r="F23" s="63" t="s">
        <v>138</v>
      </c>
      <c r="G23" s="50">
        <v>0.4</v>
      </c>
      <c r="H23" s="63" t="s">
        <v>138</v>
      </c>
      <c r="I23" s="50">
        <v>0.4</v>
      </c>
      <c r="J23" s="63" t="s">
        <v>138</v>
      </c>
      <c r="K23" s="50">
        <v>0.4</v>
      </c>
      <c r="L23" s="63"/>
      <c r="M23" s="50"/>
      <c r="N23" s="63"/>
      <c r="O23" s="50"/>
      <c r="P23" s="50"/>
      <c r="Q23" s="50"/>
      <c r="R23" s="50"/>
      <c r="S23" s="50"/>
      <c r="T23" s="50"/>
      <c r="U23" s="50"/>
      <c r="V23" s="71"/>
      <c r="W23" s="50"/>
      <c r="X23" s="71"/>
      <c r="Y23" s="77"/>
      <c r="Z23" s="62"/>
      <c r="AA23" s="53"/>
      <c r="AB23" s="63"/>
      <c r="AC23" s="50"/>
      <c r="AD23" s="78"/>
      <c r="AE23" s="53"/>
      <c r="AF23" s="72"/>
      <c r="AG23" s="76"/>
      <c r="AH23" s="71"/>
      <c r="AI23" s="77"/>
      <c r="AJ23" s="71"/>
      <c r="AK23" s="77"/>
      <c r="AL23" s="63"/>
      <c r="AM23" s="50"/>
      <c r="AN23" s="71"/>
      <c r="AO23" s="77"/>
      <c r="AP23" s="63" t="s">
        <v>135</v>
      </c>
      <c r="AQ23" s="50">
        <v>0.2</v>
      </c>
      <c r="AR23" s="71"/>
      <c r="AS23" s="50"/>
      <c r="AT23" s="71"/>
      <c r="AU23" s="50"/>
      <c r="AV23" s="71"/>
      <c r="AW23" s="50"/>
      <c r="AX23" s="63" t="s">
        <v>138</v>
      </c>
      <c r="AY23" s="50">
        <v>0.2</v>
      </c>
      <c r="AZ23" s="71"/>
      <c r="BA23" s="50"/>
      <c r="BB23" s="71"/>
      <c r="BC23" s="50"/>
      <c r="BD23" s="71"/>
      <c r="BE23" s="50"/>
      <c r="BF23" s="63" t="s">
        <v>138</v>
      </c>
      <c r="BG23" s="50">
        <v>0.2</v>
      </c>
      <c r="BH23" s="63" t="s">
        <v>138</v>
      </c>
      <c r="BI23" s="50">
        <v>0.2</v>
      </c>
      <c r="BJ23" s="78"/>
      <c r="BK23" s="53"/>
      <c r="BL23" s="63" t="s">
        <v>138</v>
      </c>
      <c r="BM23" s="50">
        <v>0.2</v>
      </c>
      <c r="BN23" s="63"/>
      <c r="BO23" s="50"/>
      <c r="BP23" s="63" t="s">
        <v>43</v>
      </c>
      <c r="BQ23" s="50">
        <v>0.2</v>
      </c>
      <c r="BR23" s="63" t="s">
        <v>135</v>
      </c>
      <c r="BS23" s="50">
        <v>0.2</v>
      </c>
      <c r="BT23" s="71"/>
      <c r="BU23" s="50"/>
      <c r="BV23" s="71"/>
      <c r="BW23" s="50"/>
      <c r="BX23" s="71"/>
      <c r="BY23" s="50"/>
      <c r="BZ23" s="63"/>
      <c r="CA23" s="50"/>
      <c r="CB23" s="50"/>
      <c r="CC23" s="50"/>
      <c r="CD23" s="50"/>
      <c r="CE23" s="50"/>
      <c r="CF23" s="50"/>
      <c r="CG23" s="50"/>
      <c r="CH23" s="50"/>
      <c r="CI23" s="50"/>
      <c r="CJ23" s="63" t="s">
        <v>138</v>
      </c>
      <c r="CK23" s="50">
        <v>0.2</v>
      </c>
      <c r="CL23" s="63" t="s">
        <v>138</v>
      </c>
      <c r="CM23" s="50">
        <v>0.2</v>
      </c>
      <c r="CN23" s="63"/>
      <c r="CO23" s="50"/>
      <c r="CP23" s="51" t="s">
        <v>235</v>
      </c>
    </row>
    <row r="24" spans="1:94" ht="47.25" customHeight="1">
      <c r="A24" s="48">
        <v>5</v>
      </c>
      <c r="B24" s="19" t="s">
        <v>92</v>
      </c>
      <c r="C24" s="66">
        <f t="shared" si="2"/>
        <v>3</v>
      </c>
      <c r="D24" s="63"/>
      <c r="E24" s="50"/>
      <c r="F24" s="63" t="s">
        <v>236</v>
      </c>
      <c r="G24" s="50">
        <v>0.3</v>
      </c>
      <c r="H24" s="63" t="s">
        <v>236</v>
      </c>
      <c r="I24" s="50">
        <v>0.3</v>
      </c>
      <c r="J24" s="63" t="s">
        <v>236</v>
      </c>
      <c r="K24" s="50">
        <v>0.3</v>
      </c>
      <c r="L24" s="63"/>
      <c r="M24" s="50"/>
      <c r="N24" s="63"/>
      <c r="O24" s="50"/>
      <c r="P24" s="50"/>
      <c r="Q24" s="50"/>
      <c r="R24" s="50"/>
      <c r="S24" s="50"/>
      <c r="T24" s="50"/>
      <c r="U24" s="50"/>
      <c r="V24" s="71"/>
      <c r="W24" s="50"/>
      <c r="X24" s="71"/>
      <c r="Y24" s="77"/>
      <c r="Z24" s="62"/>
      <c r="AA24" s="53"/>
      <c r="AB24" s="63"/>
      <c r="AC24" s="50"/>
      <c r="AD24" s="78"/>
      <c r="AE24" s="53"/>
      <c r="AF24" s="72"/>
      <c r="AG24" s="76"/>
      <c r="AH24" s="71"/>
      <c r="AI24" s="77"/>
      <c r="AJ24" s="71"/>
      <c r="AK24" s="77"/>
      <c r="AL24" s="63"/>
      <c r="AM24" s="50"/>
      <c r="AN24" s="71"/>
      <c r="AO24" s="77"/>
      <c r="AP24" s="63" t="s">
        <v>138</v>
      </c>
      <c r="AQ24" s="50">
        <v>0.8</v>
      </c>
      <c r="AR24" s="71"/>
      <c r="AS24" s="50"/>
      <c r="AT24" s="71"/>
      <c r="AU24" s="50"/>
      <c r="AV24" s="71"/>
      <c r="AW24" s="50"/>
      <c r="AX24" s="63"/>
      <c r="AY24" s="50"/>
      <c r="AZ24" s="71"/>
      <c r="BA24" s="50"/>
      <c r="BB24" s="71"/>
      <c r="BC24" s="50"/>
      <c r="BD24" s="71"/>
      <c r="BE24" s="50"/>
      <c r="BF24" s="63" t="s">
        <v>236</v>
      </c>
      <c r="BG24" s="50">
        <v>0.2</v>
      </c>
      <c r="BH24" s="63" t="s">
        <v>138</v>
      </c>
      <c r="BI24" s="50">
        <v>0.7</v>
      </c>
      <c r="BJ24" s="78"/>
      <c r="BK24" s="53"/>
      <c r="BL24" s="63"/>
      <c r="BM24" s="50"/>
      <c r="BN24" s="63"/>
      <c r="BO24" s="50"/>
      <c r="BP24" s="63"/>
      <c r="BQ24" s="50"/>
      <c r="BR24" s="63"/>
      <c r="BS24" s="50"/>
      <c r="BT24" s="71"/>
      <c r="BU24" s="50"/>
      <c r="BV24" s="71"/>
      <c r="BW24" s="50"/>
      <c r="BX24" s="71"/>
      <c r="BY24" s="50"/>
      <c r="BZ24" s="63"/>
      <c r="CA24" s="50"/>
      <c r="CB24" s="50"/>
      <c r="CC24" s="50"/>
      <c r="CD24" s="50"/>
      <c r="CE24" s="50"/>
      <c r="CF24" s="50"/>
      <c r="CG24" s="50"/>
      <c r="CH24" s="50"/>
      <c r="CI24" s="50"/>
      <c r="CJ24" s="63" t="s">
        <v>236</v>
      </c>
      <c r="CK24" s="50">
        <v>0.2</v>
      </c>
      <c r="CL24" s="63" t="s">
        <v>236</v>
      </c>
      <c r="CM24" s="50">
        <v>0.2</v>
      </c>
      <c r="CN24" s="63"/>
      <c r="CO24" s="50"/>
      <c r="CP24" s="51" t="s">
        <v>235</v>
      </c>
    </row>
    <row r="25" spans="1:94" ht="47.25" customHeight="1">
      <c r="A25" s="48">
        <v>6</v>
      </c>
      <c r="B25" s="19" t="s">
        <v>91</v>
      </c>
      <c r="C25" s="66">
        <f t="shared" si="2"/>
        <v>8.0000000000000018</v>
      </c>
      <c r="D25" s="63"/>
      <c r="E25" s="50"/>
      <c r="F25" s="63" t="s">
        <v>138</v>
      </c>
      <c r="G25" s="50">
        <v>1</v>
      </c>
      <c r="H25" s="63" t="s">
        <v>138</v>
      </c>
      <c r="I25" s="50">
        <v>1</v>
      </c>
      <c r="J25" s="63" t="s">
        <v>138</v>
      </c>
      <c r="K25" s="50">
        <v>1</v>
      </c>
      <c r="L25" s="63"/>
      <c r="M25" s="50"/>
      <c r="N25" s="71"/>
      <c r="O25" s="50"/>
      <c r="P25" s="50"/>
      <c r="Q25" s="50"/>
      <c r="R25" s="50"/>
      <c r="S25" s="50"/>
      <c r="T25" s="50"/>
      <c r="U25" s="50"/>
      <c r="V25" s="71"/>
      <c r="W25" s="50"/>
      <c r="X25" s="63"/>
      <c r="Y25" s="50"/>
      <c r="Z25" s="62"/>
      <c r="AA25" s="53"/>
      <c r="AB25" s="63"/>
      <c r="AC25" s="50"/>
      <c r="AD25" s="78"/>
      <c r="AE25" s="53"/>
      <c r="AF25" s="72"/>
      <c r="AG25" s="76"/>
      <c r="AH25" s="71"/>
      <c r="AI25" s="77"/>
      <c r="AJ25" s="71"/>
      <c r="AK25" s="77"/>
      <c r="AL25" s="71"/>
      <c r="AM25" s="77"/>
      <c r="AN25" s="71"/>
      <c r="AO25" s="77"/>
      <c r="AP25" s="63" t="s">
        <v>135</v>
      </c>
      <c r="AQ25" s="50">
        <v>0.8</v>
      </c>
      <c r="AR25" s="71"/>
      <c r="AS25" s="50"/>
      <c r="AT25" s="71"/>
      <c r="AU25" s="50"/>
      <c r="AV25" s="71"/>
      <c r="AW25" s="50"/>
      <c r="AX25" s="63" t="s">
        <v>140</v>
      </c>
      <c r="AY25" s="50">
        <v>1</v>
      </c>
      <c r="AZ25" s="71"/>
      <c r="BA25" s="50"/>
      <c r="BB25" s="71"/>
      <c r="BC25" s="50"/>
      <c r="BD25" s="71"/>
      <c r="BE25" s="50"/>
      <c r="BF25" s="63" t="s">
        <v>138</v>
      </c>
      <c r="BG25" s="50">
        <v>0.4</v>
      </c>
      <c r="BH25" s="63" t="s">
        <v>43</v>
      </c>
      <c r="BI25" s="50">
        <v>0.4</v>
      </c>
      <c r="BJ25" s="78"/>
      <c r="BK25" s="53"/>
      <c r="BL25" s="63" t="s">
        <v>138</v>
      </c>
      <c r="BM25" s="50">
        <v>0.4</v>
      </c>
      <c r="BN25" s="63"/>
      <c r="BO25" s="50"/>
      <c r="BP25" s="63" t="s">
        <v>138</v>
      </c>
      <c r="BQ25" s="50">
        <v>0.4</v>
      </c>
      <c r="BR25" s="63" t="s">
        <v>138</v>
      </c>
      <c r="BS25" s="50">
        <v>0.4</v>
      </c>
      <c r="BT25" s="71"/>
      <c r="BU25" s="50"/>
      <c r="BV25" s="71"/>
      <c r="BW25" s="50"/>
      <c r="BX25" s="63"/>
      <c r="BY25" s="50"/>
      <c r="BZ25" s="63"/>
      <c r="CA25" s="50"/>
      <c r="CB25" s="50"/>
      <c r="CC25" s="50"/>
      <c r="CD25" s="50"/>
      <c r="CE25" s="50"/>
      <c r="CF25" s="50"/>
      <c r="CG25" s="50"/>
      <c r="CH25" s="50"/>
      <c r="CI25" s="50"/>
      <c r="CJ25" s="63" t="s">
        <v>138</v>
      </c>
      <c r="CK25" s="50">
        <v>0.6</v>
      </c>
      <c r="CL25" s="63" t="s">
        <v>138</v>
      </c>
      <c r="CM25" s="50">
        <v>0.6</v>
      </c>
      <c r="CN25" s="50"/>
      <c r="CO25" s="50"/>
      <c r="CP25" s="51" t="s">
        <v>235</v>
      </c>
    </row>
    <row r="26" spans="1:94" ht="16.2">
      <c r="A26" s="38" t="s">
        <v>93</v>
      </c>
      <c r="B26" s="39" t="s">
        <v>94</v>
      </c>
      <c r="C26" s="40">
        <f>SUM(C27,C38)</f>
        <v>69</v>
      </c>
      <c r="D26" s="73"/>
      <c r="E26" s="79"/>
      <c r="F26" s="73"/>
      <c r="G26" s="42"/>
      <c r="H26" s="73"/>
      <c r="I26" s="42"/>
      <c r="J26" s="73"/>
      <c r="K26" s="42"/>
      <c r="L26" s="73"/>
      <c r="M26" s="42"/>
      <c r="N26" s="73"/>
      <c r="O26" s="42"/>
      <c r="P26" s="42"/>
      <c r="Q26" s="42"/>
      <c r="R26" s="42"/>
      <c r="S26" s="42"/>
      <c r="T26" s="42"/>
      <c r="U26" s="42"/>
      <c r="V26" s="73"/>
      <c r="W26" s="42"/>
      <c r="X26" s="73"/>
      <c r="Y26" s="79"/>
      <c r="Z26" s="73"/>
      <c r="AA26" s="42"/>
      <c r="AB26" s="73"/>
      <c r="AC26" s="42"/>
      <c r="AD26" s="73"/>
      <c r="AE26" s="79"/>
      <c r="AF26" s="74"/>
      <c r="AG26" s="80"/>
      <c r="AH26" s="73"/>
      <c r="AI26" s="79"/>
      <c r="AJ26" s="73"/>
      <c r="AK26" s="79"/>
      <c r="AL26" s="73"/>
      <c r="AM26" s="79"/>
      <c r="AN26" s="73"/>
      <c r="AO26" s="79"/>
      <c r="AP26" s="73"/>
      <c r="AQ26" s="42"/>
      <c r="AR26" s="73"/>
      <c r="AS26" s="42"/>
      <c r="AT26" s="73"/>
      <c r="AU26" s="42"/>
      <c r="AV26" s="73"/>
      <c r="AW26" s="42"/>
      <c r="AX26" s="73"/>
      <c r="AY26" s="42"/>
      <c r="AZ26" s="73"/>
      <c r="BA26" s="42"/>
      <c r="BB26" s="73"/>
      <c r="BC26" s="42"/>
      <c r="BD26" s="73"/>
      <c r="BE26" s="42"/>
      <c r="BF26" s="73"/>
      <c r="BG26" s="42"/>
      <c r="BH26" s="73"/>
      <c r="BI26" s="42"/>
      <c r="BJ26" s="73"/>
      <c r="BK26" s="42"/>
      <c r="BL26" s="73"/>
      <c r="BM26" s="42"/>
      <c r="BN26" s="73"/>
      <c r="BO26" s="42"/>
      <c r="BP26" s="73"/>
      <c r="BQ26" s="42"/>
      <c r="BR26" s="73"/>
      <c r="BS26" s="42"/>
      <c r="BT26" s="73"/>
      <c r="BU26" s="42"/>
      <c r="BV26" s="73"/>
      <c r="BW26" s="42"/>
      <c r="BX26" s="73"/>
      <c r="BY26" s="42"/>
      <c r="BZ26" s="73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7"/>
    </row>
    <row r="27" spans="1:94" ht="31.2">
      <c r="A27" s="88"/>
      <c r="B27" s="99" t="s">
        <v>259</v>
      </c>
      <c r="C27" s="89">
        <f>SUM(C28,C33:C37)</f>
        <v>37</v>
      </c>
      <c r="D27" s="90"/>
      <c r="E27" s="91"/>
      <c r="F27" s="90"/>
      <c r="G27" s="92"/>
      <c r="H27" s="90"/>
      <c r="I27" s="92"/>
      <c r="J27" s="90"/>
      <c r="K27" s="92"/>
      <c r="L27" s="90"/>
      <c r="M27" s="92"/>
      <c r="N27" s="90"/>
      <c r="O27" s="92"/>
      <c r="P27" s="92"/>
      <c r="Q27" s="92"/>
      <c r="R27" s="92"/>
      <c r="S27" s="92"/>
      <c r="T27" s="92"/>
      <c r="U27" s="92"/>
      <c r="V27" s="90"/>
      <c r="W27" s="92"/>
      <c r="X27" s="90"/>
      <c r="Y27" s="91"/>
      <c r="Z27" s="90"/>
      <c r="AA27" s="92"/>
      <c r="AB27" s="90"/>
      <c r="AC27" s="92"/>
      <c r="AD27" s="90"/>
      <c r="AE27" s="91"/>
      <c r="AF27" s="93"/>
      <c r="AG27" s="94"/>
      <c r="AH27" s="90"/>
      <c r="AI27" s="91"/>
      <c r="AJ27" s="90"/>
      <c r="AK27" s="91"/>
      <c r="AL27" s="90"/>
      <c r="AM27" s="91"/>
      <c r="AN27" s="90"/>
      <c r="AO27" s="91"/>
      <c r="AP27" s="90"/>
      <c r="AQ27" s="92"/>
      <c r="AR27" s="90"/>
      <c r="AS27" s="92"/>
      <c r="AT27" s="90"/>
      <c r="AU27" s="92"/>
      <c r="AV27" s="90"/>
      <c r="AW27" s="92"/>
      <c r="AX27" s="90"/>
      <c r="AY27" s="92"/>
      <c r="AZ27" s="90"/>
      <c r="BA27" s="92"/>
      <c r="BB27" s="90"/>
      <c r="BC27" s="92"/>
      <c r="BD27" s="90"/>
      <c r="BE27" s="92"/>
      <c r="BF27" s="90"/>
      <c r="BG27" s="92"/>
      <c r="BH27" s="90"/>
      <c r="BI27" s="92"/>
      <c r="BJ27" s="90"/>
      <c r="BK27" s="92"/>
      <c r="BL27" s="90"/>
      <c r="BM27" s="92"/>
      <c r="BN27" s="90"/>
      <c r="BO27" s="92"/>
      <c r="BP27" s="90"/>
      <c r="BQ27" s="92"/>
      <c r="BR27" s="90"/>
      <c r="BS27" s="92"/>
      <c r="BT27" s="90"/>
      <c r="BU27" s="92"/>
      <c r="BV27" s="90"/>
      <c r="BW27" s="92"/>
      <c r="BX27" s="90"/>
      <c r="BY27" s="92"/>
      <c r="BZ27" s="90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5"/>
    </row>
    <row r="28" spans="1:94">
      <c r="A28" s="48">
        <v>1</v>
      </c>
      <c r="B28" s="19" t="s">
        <v>257</v>
      </c>
      <c r="C28" s="49">
        <f>SUM(C29:C32)</f>
        <v>12</v>
      </c>
      <c r="D28" s="63"/>
      <c r="E28" s="55"/>
      <c r="F28" s="63"/>
      <c r="G28" s="55"/>
      <c r="H28" s="63"/>
      <c r="I28" s="55"/>
      <c r="J28" s="62"/>
      <c r="K28" s="54"/>
      <c r="L28" s="63"/>
      <c r="M28" s="55"/>
      <c r="N28" s="63"/>
      <c r="O28" s="55"/>
      <c r="P28" s="63"/>
      <c r="Q28" s="55"/>
      <c r="R28" s="63"/>
      <c r="S28" s="55"/>
      <c r="T28" s="63"/>
      <c r="U28" s="55"/>
      <c r="V28" s="63"/>
      <c r="W28" s="55"/>
      <c r="X28" s="63"/>
      <c r="Y28" s="55"/>
      <c r="Z28" s="63"/>
      <c r="AA28" s="55"/>
      <c r="AB28" s="63"/>
      <c r="AC28" s="55"/>
      <c r="AD28" s="63"/>
      <c r="AE28" s="55"/>
      <c r="AF28" s="63"/>
      <c r="AG28" s="55"/>
      <c r="AH28" s="63"/>
      <c r="AI28" s="55"/>
      <c r="AJ28" s="63"/>
      <c r="AK28" s="55"/>
      <c r="AL28" s="63"/>
      <c r="AM28" s="55"/>
      <c r="AN28" s="63"/>
      <c r="AO28" s="55"/>
      <c r="AP28" s="63"/>
      <c r="AQ28" s="55"/>
      <c r="AR28" s="63"/>
      <c r="AS28" s="55"/>
      <c r="AT28" s="63"/>
      <c r="AU28" s="55"/>
      <c r="AV28" s="63"/>
      <c r="AW28" s="55"/>
      <c r="AX28" s="63"/>
      <c r="AY28" s="55"/>
      <c r="AZ28" s="63"/>
      <c r="BA28" s="55"/>
      <c r="BB28" s="63"/>
      <c r="BC28" s="55"/>
      <c r="BD28" s="63"/>
      <c r="BE28" s="55"/>
      <c r="BF28" s="63"/>
      <c r="BG28" s="55"/>
      <c r="BH28" s="63"/>
      <c r="BI28" s="55"/>
      <c r="BJ28" s="63"/>
      <c r="BK28" s="55"/>
      <c r="BL28" s="62"/>
      <c r="BM28" s="54"/>
      <c r="BN28" s="62"/>
      <c r="BO28" s="54"/>
      <c r="BP28" s="63"/>
      <c r="BQ28" s="55"/>
      <c r="BR28" s="63"/>
      <c r="BS28" s="55"/>
      <c r="BT28" s="63"/>
      <c r="BU28" s="55"/>
      <c r="BV28" s="63"/>
      <c r="BW28" s="55"/>
      <c r="BX28" s="63"/>
      <c r="BY28" s="55"/>
      <c r="BZ28" s="63"/>
      <c r="CA28" s="55"/>
      <c r="CB28" s="63"/>
      <c r="CC28" s="55"/>
      <c r="CD28" s="63"/>
      <c r="CE28" s="55"/>
      <c r="CF28" s="55"/>
      <c r="CG28" s="55"/>
      <c r="CH28" s="63"/>
      <c r="CI28" s="55"/>
      <c r="CJ28" s="55"/>
      <c r="CK28" s="55"/>
      <c r="CL28" s="55"/>
      <c r="CM28" s="55"/>
      <c r="CN28" s="55"/>
      <c r="CO28" s="55"/>
      <c r="CP28" s="51"/>
    </row>
    <row r="29" spans="1:94" ht="31.2">
      <c r="A29" s="67" t="s">
        <v>6</v>
      </c>
      <c r="B29" s="30" t="s">
        <v>256</v>
      </c>
      <c r="C29" s="66">
        <f>E29+G29+I29+K29+M29+O29+Q29+S29+U29+W29+Y29+AA29+AC29+AE29+AG29+AI29+AK29+AM29+AO29+AQ29+AS29+AU29+AW29+AY29+BA29+BC29+BE29+BG29+BI29+BK29+BM29+BO29+BQ29+BS29+BU29+BW29+BY29+CA29+CC29+CE29+CG29+CI29+CK29+CM29+CO29</f>
        <v>3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63" t="s">
        <v>139</v>
      </c>
      <c r="AA29" s="81">
        <v>1</v>
      </c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63" t="s">
        <v>139</v>
      </c>
      <c r="AM29" s="81">
        <v>1</v>
      </c>
      <c r="AN29" s="63" t="s">
        <v>139</v>
      </c>
      <c r="AO29" s="81">
        <v>1</v>
      </c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31" t="s">
        <v>201</v>
      </c>
    </row>
    <row r="30" spans="1:94" ht="31.2">
      <c r="A30" s="67" t="s">
        <v>95</v>
      </c>
      <c r="B30" s="30" t="s">
        <v>249</v>
      </c>
      <c r="C30" s="66">
        <f t="shared" ref="C30:C41" si="3">E30+G30+I30+K30+M30+O30+Q30+S30+U30+W30+Y30+AA30+AC30+AE30+AG30+AI30+AK30+AM30+AO30+AQ30+AS30+AU30+AW30+AY30+BA30+BC30+BE30+BG30+BI30+BK30+BM30+BO30+BQ30+BS30+BU30+BW30+BY30+CA30+CC30+CE30+CG30+CI30+CK30+CM30+CO30</f>
        <v>3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63" t="s">
        <v>139</v>
      </c>
      <c r="AE30" s="81">
        <v>1</v>
      </c>
      <c r="AF30" s="63" t="s">
        <v>139</v>
      </c>
      <c r="AG30" s="81">
        <v>1</v>
      </c>
      <c r="AH30" s="63" t="s">
        <v>139</v>
      </c>
      <c r="AI30" s="81">
        <v>0.5</v>
      </c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 t="s">
        <v>44</v>
      </c>
      <c r="BO30" s="81">
        <v>0.5</v>
      </c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31" t="s">
        <v>200</v>
      </c>
    </row>
    <row r="31" spans="1:94" ht="31.2">
      <c r="A31" s="67" t="s">
        <v>96</v>
      </c>
      <c r="B31" s="30" t="s">
        <v>250</v>
      </c>
      <c r="C31" s="66">
        <f t="shared" si="3"/>
        <v>3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63" t="s">
        <v>139</v>
      </c>
      <c r="BG31" s="81">
        <v>1</v>
      </c>
      <c r="BH31" s="81"/>
      <c r="BI31" s="81"/>
      <c r="BJ31" s="81" t="s">
        <v>248</v>
      </c>
      <c r="BK31" s="81">
        <v>1</v>
      </c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 t="s">
        <v>44</v>
      </c>
      <c r="BY31" s="81">
        <v>1</v>
      </c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31" t="s">
        <v>199</v>
      </c>
    </row>
    <row r="32" spans="1:94" ht="31.2">
      <c r="A32" s="67" t="s">
        <v>251</v>
      </c>
      <c r="B32" s="30" t="s">
        <v>252</v>
      </c>
      <c r="C32" s="66">
        <f t="shared" si="3"/>
        <v>3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 t="s">
        <v>43</v>
      </c>
      <c r="Q32" s="81">
        <v>1</v>
      </c>
      <c r="R32" s="81" t="s">
        <v>248</v>
      </c>
      <c r="S32" s="81">
        <v>1</v>
      </c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63" t="s">
        <v>141</v>
      </c>
      <c r="AI32" s="81"/>
      <c r="AJ32" s="63" t="s">
        <v>139</v>
      </c>
      <c r="AK32" s="81">
        <v>1</v>
      </c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31" t="s">
        <v>255</v>
      </c>
    </row>
    <row r="33" spans="1:94" ht="46.8">
      <c r="A33" s="48">
        <v>2</v>
      </c>
      <c r="B33" s="19" t="s">
        <v>97</v>
      </c>
      <c r="C33" s="66">
        <f t="shared" si="3"/>
        <v>4</v>
      </c>
      <c r="D33" s="63"/>
      <c r="E33" s="50"/>
      <c r="F33" s="63"/>
      <c r="G33" s="50"/>
      <c r="H33" s="63"/>
      <c r="I33" s="50"/>
      <c r="J33" s="62"/>
      <c r="K33" s="53"/>
      <c r="L33" s="63"/>
      <c r="M33" s="50"/>
      <c r="N33" s="63"/>
      <c r="O33" s="50"/>
      <c r="P33" s="63" t="s">
        <v>140</v>
      </c>
      <c r="Q33" s="55">
        <v>0.5</v>
      </c>
      <c r="R33" s="50"/>
      <c r="S33" s="50"/>
      <c r="T33" s="63"/>
      <c r="U33" s="50"/>
      <c r="V33" s="63" t="s">
        <v>43</v>
      </c>
      <c r="W33" s="55">
        <v>0.3</v>
      </c>
      <c r="X33" s="63" t="s">
        <v>140</v>
      </c>
      <c r="Y33" s="55">
        <v>0.4</v>
      </c>
      <c r="Z33" s="63" t="s">
        <v>140</v>
      </c>
      <c r="AA33" s="55">
        <v>0.4</v>
      </c>
      <c r="AB33" s="71"/>
      <c r="AC33" s="50"/>
      <c r="AD33" s="71"/>
      <c r="AE33" s="77"/>
      <c r="AF33" s="63" t="s">
        <v>140</v>
      </c>
      <c r="AG33" s="55">
        <v>0.4</v>
      </c>
      <c r="AH33" s="63" t="s">
        <v>140</v>
      </c>
      <c r="AI33" s="55">
        <v>0.4</v>
      </c>
      <c r="AJ33" s="63" t="s">
        <v>140</v>
      </c>
      <c r="AK33" s="55">
        <v>0.4</v>
      </c>
      <c r="AL33" s="63"/>
      <c r="AM33" s="55"/>
      <c r="AN33" s="63"/>
      <c r="AO33" s="55"/>
      <c r="AP33" s="63"/>
      <c r="AQ33" s="55"/>
      <c r="AR33" s="63"/>
      <c r="AS33" s="55"/>
      <c r="AT33" s="63"/>
      <c r="AU33" s="55"/>
      <c r="AV33" s="63" t="s">
        <v>43</v>
      </c>
      <c r="AW33" s="55">
        <v>0.2</v>
      </c>
      <c r="AX33" s="71"/>
      <c r="AY33" s="50"/>
      <c r="AZ33" s="63"/>
      <c r="BA33" s="55"/>
      <c r="BB33" s="63"/>
      <c r="BC33" s="55"/>
      <c r="BD33" s="63"/>
      <c r="BE33" s="55"/>
      <c r="BF33" s="71"/>
      <c r="BG33" s="50"/>
      <c r="BH33" s="71"/>
      <c r="BI33" s="50"/>
      <c r="BJ33" s="63" t="s">
        <v>139</v>
      </c>
      <c r="BK33" s="55">
        <v>0.2</v>
      </c>
      <c r="BL33" s="62"/>
      <c r="BM33" s="53"/>
      <c r="BN33" s="62"/>
      <c r="BO33" s="53"/>
      <c r="BP33" s="71"/>
      <c r="BQ33" s="50"/>
      <c r="BR33" s="71"/>
      <c r="BS33" s="50"/>
      <c r="BT33" s="63" t="s">
        <v>140</v>
      </c>
      <c r="BU33" s="55">
        <v>0.4</v>
      </c>
      <c r="BV33" s="63" t="s">
        <v>43</v>
      </c>
      <c r="BW33" s="55">
        <v>0.2</v>
      </c>
      <c r="BX33" s="71"/>
      <c r="BY33" s="50"/>
      <c r="BZ33" s="71"/>
      <c r="CA33" s="50"/>
      <c r="CB33" s="63" t="s">
        <v>140</v>
      </c>
      <c r="CC33" s="55">
        <v>0.2</v>
      </c>
      <c r="CD33" s="63"/>
      <c r="CE33" s="55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1" t="s">
        <v>237</v>
      </c>
    </row>
    <row r="34" spans="1:94" ht="46.8">
      <c r="A34" s="48">
        <v>3</v>
      </c>
      <c r="B34" s="19" t="s">
        <v>98</v>
      </c>
      <c r="C34" s="66">
        <f t="shared" si="3"/>
        <v>6.0000000000000009</v>
      </c>
      <c r="D34" s="63"/>
      <c r="E34" s="50"/>
      <c r="F34" s="71"/>
      <c r="G34" s="50"/>
      <c r="H34" s="71"/>
      <c r="I34" s="50"/>
      <c r="J34" s="62"/>
      <c r="K34" s="53"/>
      <c r="L34" s="63"/>
      <c r="M34" s="50"/>
      <c r="N34" s="71"/>
      <c r="O34" s="50"/>
      <c r="P34" s="63" t="s">
        <v>140</v>
      </c>
      <c r="Q34" s="55">
        <v>0.5</v>
      </c>
      <c r="R34" s="50"/>
      <c r="S34" s="50"/>
      <c r="T34" s="50"/>
      <c r="U34" s="50"/>
      <c r="V34" s="63" t="s">
        <v>140</v>
      </c>
      <c r="W34" s="55">
        <v>0.8</v>
      </c>
      <c r="X34" s="63" t="s">
        <v>140</v>
      </c>
      <c r="Y34" s="55">
        <v>0.5</v>
      </c>
      <c r="Z34" s="63" t="s">
        <v>140</v>
      </c>
      <c r="AA34" s="55">
        <v>0.5</v>
      </c>
      <c r="AB34" s="71"/>
      <c r="AC34" s="50"/>
      <c r="AD34" s="71"/>
      <c r="AE34" s="77"/>
      <c r="AF34" s="63" t="s">
        <v>43</v>
      </c>
      <c r="AG34" s="55">
        <v>0.5</v>
      </c>
      <c r="AH34" s="63" t="s">
        <v>43</v>
      </c>
      <c r="AI34" s="55">
        <v>0.5</v>
      </c>
      <c r="AJ34" s="63" t="s">
        <v>43</v>
      </c>
      <c r="AK34" s="55">
        <v>0.5</v>
      </c>
      <c r="AL34" s="63"/>
      <c r="AM34" s="55"/>
      <c r="AN34" s="63"/>
      <c r="AO34" s="55"/>
      <c r="AP34" s="63"/>
      <c r="AQ34" s="55"/>
      <c r="AR34" s="63"/>
      <c r="AS34" s="55"/>
      <c r="AT34" s="63"/>
      <c r="AU34" s="55"/>
      <c r="AV34" s="63" t="s">
        <v>43</v>
      </c>
      <c r="AW34" s="55">
        <v>0.5</v>
      </c>
      <c r="AX34" s="71"/>
      <c r="AY34" s="50"/>
      <c r="AZ34" s="63"/>
      <c r="BA34" s="55"/>
      <c r="BB34" s="63"/>
      <c r="BC34" s="55"/>
      <c r="BD34" s="63"/>
      <c r="BE34" s="55"/>
      <c r="BF34" s="71"/>
      <c r="BG34" s="50"/>
      <c r="BH34" s="71"/>
      <c r="BI34" s="50"/>
      <c r="BJ34" s="63" t="s">
        <v>43</v>
      </c>
      <c r="BK34" s="55">
        <v>0.5</v>
      </c>
      <c r="BL34" s="62"/>
      <c r="BM34" s="53"/>
      <c r="BN34" s="62"/>
      <c r="BO34" s="53"/>
      <c r="BP34" s="71"/>
      <c r="BQ34" s="50"/>
      <c r="BR34" s="71"/>
      <c r="BS34" s="50"/>
      <c r="BT34" s="63" t="s">
        <v>43</v>
      </c>
      <c r="BU34" s="55">
        <v>0.4</v>
      </c>
      <c r="BV34" s="63"/>
      <c r="BW34" s="55"/>
      <c r="BX34" s="71"/>
      <c r="BY34" s="50"/>
      <c r="BZ34" s="71"/>
      <c r="CA34" s="50"/>
      <c r="CB34" s="63" t="s">
        <v>43</v>
      </c>
      <c r="CC34" s="55">
        <v>0.4</v>
      </c>
      <c r="CD34" s="63" t="s">
        <v>43</v>
      </c>
      <c r="CE34" s="55">
        <v>0.4</v>
      </c>
      <c r="CF34" s="63"/>
      <c r="CG34" s="50"/>
      <c r="CH34" s="63"/>
      <c r="CI34" s="50"/>
      <c r="CJ34" s="50"/>
      <c r="CK34" s="50"/>
      <c r="CL34" s="50"/>
      <c r="CM34" s="50"/>
      <c r="CN34" s="50"/>
      <c r="CO34" s="50"/>
      <c r="CP34" s="51" t="s">
        <v>238</v>
      </c>
    </row>
    <row r="35" spans="1:94" ht="46.8">
      <c r="A35" s="48">
        <v>4</v>
      </c>
      <c r="B35" s="19" t="s">
        <v>99</v>
      </c>
      <c r="C35" s="66">
        <f t="shared" si="3"/>
        <v>7.9999999999999982</v>
      </c>
      <c r="D35" s="63"/>
      <c r="E35" s="55"/>
      <c r="F35" s="63"/>
      <c r="G35" s="55"/>
      <c r="H35" s="63"/>
      <c r="I35" s="55"/>
      <c r="J35" s="62"/>
      <c r="K35" s="54"/>
      <c r="L35" s="63"/>
      <c r="M35" s="55"/>
      <c r="N35" s="63"/>
      <c r="O35" s="55"/>
      <c r="P35" s="63" t="s">
        <v>140</v>
      </c>
      <c r="Q35" s="55">
        <v>1</v>
      </c>
      <c r="R35" s="55"/>
      <c r="S35" s="55"/>
      <c r="T35" s="55"/>
      <c r="U35" s="55"/>
      <c r="V35" s="63" t="s">
        <v>139</v>
      </c>
      <c r="W35" s="55">
        <v>1</v>
      </c>
      <c r="X35" s="63" t="s">
        <v>140</v>
      </c>
      <c r="Y35" s="55">
        <v>0.6</v>
      </c>
      <c r="Z35" s="63" t="s">
        <v>43</v>
      </c>
      <c r="AA35" s="55">
        <v>0.6</v>
      </c>
      <c r="AB35" s="63"/>
      <c r="AC35" s="55"/>
      <c r="AD35" s="63"/>
      <c r="AE35" s="55"/>
      <c r="AF35" s="63" t="s">
        <v>43</v>
      </c>
      <c r="AG35" s="55">
        <v>0.6</v>
      </c>
      <c r="AH35" s="63" t="s">
        <v>43</v>
      </c>
      <c r="AI35" s="55">
        <v>0.6</v>
      </c>
      <c r="AJ35" s="63" t="s">
        <v>43</v>
      </c>
      <c r="AK35" s="55">
        <v>0.6</v>
      </c>
      <c r="AL35" s="63"/>
      <c r="AM35" s="55"/>
      <c r="AN35" s="63"/>
      <c r="AO35" s="55"/>
      <c r="AP35" s="63"/>
      <c r="AQ35" s="55"/>
      <c r="AR35" s="63"/>
      <c r="AS35" s="55"/>
      <c r="AT35" s="63"/>
      <c r="AU35" s="55"/>
      <c r="AV35" s="63" t="s">
        <v>43</v>
      </c>
      <c r="AW35" s="55">
        <v>0.6</v>
      </c>
      <c r="AX35" s="63"/>
      <c r="AY35" s="55"/>
      <c r="AZ35" s="63"/>
      <c r="BA35" s="55"/>
      <c r="BB35" s="63"/>
      <c r="BC35" s="55"/>
      <c r="BD35" s="63"/>
      <c r="BE35" s="55"/>
      <c r="BF35" s="63"/>
      <c r="BG35" s="55"/>
      <c r="BH35" s="63"/>
      <c r="BI35" s="55"/>
      <c r="BJ35" s="63" t="s">
        <v>43</v>
      </c>
      <c r="BK35" s="55">
        <v>0.6</v>
      </c>
      <c r="BL35" s="62"/>
      <c r="BM35" s="54"/>
      <c r="BN35" s="62"/>
      <c r="BO35" s="54"/>
      <c r="BP35" s="63"/>
      <c r="BQ35" s="55"/>
      <c r="BR35" s="63"/>
      <c r="BS35" s="55"/>
      <c r="BT35" s="63" t="s">
        <v>43</v>
      </c>
      <c r="BU35" s="55">
        <v>0.6</v>
      </c>
      <c r="BV35" s="63"/>
      <c r="BW35" s="55"/>
      <c r="BX35" s="63"/>
      <c r="BY35" s="55"/>
      <c r="BZ35" s="63"/>
      <c r="CA35" s="55"/>
      <c r="CB35" s="63" t="s">
        <v>43</v>
      </c>
      <c r="CC35" s="55">
        <v>0.6</v>
      </c>
      <c r="CD35" s="63" t="s">
        <v>43</v>
      </c>
      <c r="CE35" s="55">
        <v>0.6</v>
      </c>
      <c r="CF35" s="55"/>
      <c r="CG35" s="55"/>
      <c r="CH35" s="55"/>
      <c r="CI35" s="55"/>
      <c r="CJ35" s="55"/>
      <c r="CK35" s="55"/>
      <c r="CL35" s="63"/>
      <c r="CM35" s="55"/>
      <c r="CN35" s="63"/>
      <c r="CO35" s="55"/>
      <c r="CP35" s="51" t="s">
        <v>239</v>
      </c>
    </row>
    <row r="36" spans="1:94" ht="46.8">
      <c r="A36" s="48">
        <v>5</v>
      </c>
      <c r="B36" s="19" t="s">
        <v>100</v>
      </c>
      <c r="C36" s="66">
        <f t="shared" si="3"/>
        <v>3.0000000000000009</v>
      </c>
      <c r="D36" s="63"/>
      <c r="E36" s="55"/>
      <c r="F36" s="63"/>
      <c r="G36" s="55"/>
      <c r="H36" s="63"/>
      <c r="I36" s="55"/>
      <c r="J36" s="62"/>
      <c r="K36" s="54"/>
      <c r="L36" s="63"/>
      <c r="M36" s="55"/>
      <c r="N36" s="63"/>
      <c r="O36" s="55"/>
      <c r="P36" s="63" t="s">
        <v>140</v>
      </c>
      <c r="Q36" s="55">
        <v>0.5</v>
      </c>
      <c r="R36" s="63"/>
      <c r="S36" s="55"/>
      <c r="T36" s="55"/>
      <c r="U36" s="55"/>
      <c r="V36" s="63" t="s">
        <v>43</v>
      </c>
      <c r="W36" s="55">
        <v>0.3</v>
      </c>
      <c r="X36" s="63" t="s">
        <v>140</v>
      </c>
      <c r="Y36" s="55">
        <v>0.4</v>
      </c>
      <c r="Z36" s="63" t="s">
        <v>140</v>
      </c>
      <c r="AA36" s="55">
        <v>0.4</v>
      </c>
      <c r="AB36" s="63"/>
      <c r="AC36" s="55"/>
      <c r="AD36" s="63"/>
      <c r="AE36" s="55"/>
      <c r="AF36" s="63"/>
      <c r="AG36" s="55"/>
      <c r="AH36" s="63"/>
      <c r="AI36" s="55"/>
      <c r="AJ36" s="63"/>
      <c r="AK36" s="55"/>
      <c r="AL36" s="63"/>
      <c r="AM36" s="55"/>
      <c r="AN36" s="63" t="s">
        <v>43</v>
      </c>
      <c r="AO36" s="55">
        <v>0.2</v>
      </c>
      <c r="AP36" s="63" t="s">
        <v>43</v>
      </c>
      <c r="AQ36" s="55">
        <v>0.2</v>
      </c>
      <c r="AR36" s="63"/>
      <c r="AS36" s="55"/>
      <c r="AT36" s="63" t="s">
        <v>240</v>
      </c>
      <c r="AU36" s="55">
        <v>0.2</v>
      </c>
      <c r="AV36" s="63"/>
      <c r="AW36" s="55"/>
      <c r="AX36" s="63"/>
      <c r="AY36" s="55"/>
      <c r="AZ36" s="63"/>
      <c r="BA36" s="55"/>
      <c r="BB36" s="63" t="s">
        <v>43</v>
      </c>
      <c r="BC36" s="55">
        <v>0.2</v>
      </c>
      <c r="BD36" s="63" t="s">
        <v>43</v>
      </c>
      <c r="BE36" s="55">
        <v>0.2</v>
      </c>
      <c r="BF36" s="63"/>
      <c r="BG36" s="55"/>
      <c r="BH36" s="63"/>
      <c r="BI36" s="55"/>
      <c r="BJ36" s="63"/>
      <c r="BK36" s="55"/>
      <c r="BL36" s="62"/>
      <c r="BM36" s="54"/>
      <c r="BN36" s="62"/>
      <c r="BO36" s="54"/>
      <c r="BP36" s="63"/>
      <c r="BQ36" s="55"/>
      <c r="BR36" s="63"/>
      <c r="BS36" s="55"/>
      <c r="BT36" s="63"/>
      <c r="BU36" s="55"/>
      <c r="BV36" s="63"/>
      <c r="BW36" s="55"/>
      <c r="BX36" s="63"/>
      <c r="BY36" s="55"/>
      <c r="BZ36" s="63"/>
      <c r="CA36" s="55"/>
      <c r="CB36" s="63" t="s">
        <v>43</v>
      </c>
      <c r="CC36" s="55">
        <v>0.2</v>
      </c>
      <c r="CD36" s="63" t="s">
        <v>43</v>
      </c>
      <c r="CE36" s="55">
        <v>0.2</v>
      </c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1" t="s">
        <v>241</v>
      </c>
    </row>
    <row r="37" spans="1:94" ht="46.8">
      <c r="A37" s="48">
        <v>6</v>
      </c>
      <c r="B37" s="19" t="s">
        <v>106</v>
      </c>
      <c r="C37" s="66">
        <f t="shared" ref="C37:C39" si="4">E37+G37+I37+K37+M37+O37+Q37+S37+U37+W37+Y37+AA37+AC37+AE37+AG37+AI37+AK37+AM37+AO37+AQ37+AS37+AU37+AW37+AY37+BA37+BC37+BE37+BG37+BI37+BK37+BM37+BO37+BQ37+BS37+BU37+BW37+BY37+CA37+CC37+CE37+CG37+CI37+CK37+CM37+CO37</f>
        <v>4</v>
      </c>
      <c r="D37" s="63"/>
      <c r="E37" s="55"/>
      <c r="F37" s="63"/>
      <c r="G37" s="55"/>
      <c r="H37" s="63"/>
      <c r="I37" s="55"/>
      <c r="J37" s="63"/>
      <c r="K37" s="55"/>
      <c r="L37" s="63"/>
      <c r="M37" s="55"/>
      <c r="N37" s="63"/>
      <c r="O37" s="55"/>
      <c r="P37" s="63" t="s">
        <v>140</v>
      </c>
      <c r="Q37" s="55">
        <v>0.5</v>
      </c>
      <c r="R37" s="63"/>
      <c r="S37" s="55"/>
      <c r="T37" s="55"/>
      <c r="U37" s="55"/>
      <c r="V37" s="63" t="s">
        <v>140</v>
      </c>
      <c r="W37" s="55">
        <v>0.3</v>
      </c>
      <c r="X37" s="63" t="s">
        <v>140</v>
      </c>
      <c r="Y37" s="55">
        <v>0.4</v>
      </c>
      <c r="Z37" s="63" t="s">
        <v>140</v>
      </c>
      <c r="AA37" s="55">
        <v>0.4</v>
      </c>
      <c r="AB37" s="63"/>
      <c r="AC37" s="55"/>
      <c r="AD37" s="63"/>
      <c r="AE37" s="55"/>
      <c r="AF37" s="63"/>
      <c r="AG37" s="55"/>
      <c r="AH37" s="63"/>
      <c r="AI37" s="55"/>
      <c r="AJ37" s="63"/>
      <c r="AK37" s="55"/>
      <c r="AL37" s="63"/>
      <c r="AM37" s="55"/>
      <c r="AN37" s="63" t="s">
        <v>43</v>
      </c>
      <c r="AO37" s="55">
        <v>0.2</v>
      </c>
      <c r="AP37" s="63" t="s">
        <v>43</v>
      </c>
      <c r="AQ37" s="55">
        <v>0.2</v>
      </c>
      <c r="AR37" s="63" t="s">
        <v>140</v>
      </c>
      <c r="AS37" s="55">
        <v>1</v>
      </c>
      <c r="AT37" s="63" t="s">
        <v>43</v>
      </c>
      <c r="AU37" s="55">
        <v>0.2</v>
      </c>
      <c r="AV37" s="63"/>
      <c r="AW37" s="55"/>
      <c r="AX37" s="63"/>
      <c r="AY37" s="55"/>
      <c r="AZ37" s="63"/>
      <c r="BA37" s="55"/>
      <c r="BB37" s="63"/>
      <c r="BC37" s="55"/>
      <c r="BD37" s="63"/>
      <c r="BE37" s="55"/>
      <c r="BF37" s="63"/>
      <c r="BG37" s="55"/>
      <c r="BH37" s="63"/>
      <c r="BI37" s="55"/>
      <c r="BJ37" s="63" t="s">
        <v>140</v>
      </c>
      <c r="BK37" s="55">
        <v>0.4</v>
      </c>
      <c r="BL37" s="63"/>
      <c r="BM37" s="55"/>
      <c r="BN37" s="63"/>
      <c r="BO37" s="55"/>
      <c r="BP37" s="63"/>
      <c r="BQ37" s="55"/>
      <c r="BR37" s="63"/>
      <c r="BS37" s="55"/>
      <c r="BT37" s="63"/>
      <c r="BU37" s="55"/>
      <c r="BV37" s="63"/>
      <c r="BW37" s="55"/>
      <c r="BX37" s="63"/>
      <c r="BY37" s="55"/>
      <c r="BZ37" s="63"/>
      <c r="CA37" s="55"/>
      <c r="CB37" s="63" t="s">
        <v>43</v>
      </c>
      <c r="CC37" s="55">
        <v>0.2</v>
      </c>
      <c r="CD37" s="63" t="s">
        <v>43</v>
      </c>
      <c r="CE37" s="55">
        <v>0.2</v>
      </c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1" t="s">
        <v>243</v>
      </c>
    </row>
    <row r="38" spans="1:94" ht="31.2">
      <c r="A38" s="100"/>
      <c r="B38" s="101" t="s">
        <v>270</v>
      </c>
      <c r="C38" s="108">
        <f>SUM(C39:C44)</f>
        <v>32</v>
      </c>
      <c r="D38" s="102"/>
      <c r="E38" s="103"/>
      <c r="F38" s="102"/>
      <c r="G38" s="103"/>
      <c r="H38" s="102"/>
      <c r="I38" s="103"/>
      <c r="J38" s="102"/>
      <c r="K38" s="103"/>
      <c r="L38" s="102"/>
      <c r="M38" s="103"/>
      <c r="N38" s="102"/>
      <c r="O38" s="103"/>
      <c r="P38" s="102"/>
      <c r="Q38" s="103"/>
      <c r="R38" s="102"/>
      <c r="S38" s="103"/>
      <c r="T38" s="103"/>
      <c r="U38" s="103"/>
      <c r="V38" s="102"/>
      <c r="W38" s="103"/>
      <c r="X38" s="102"/>
      <c r="Y38" s="103"/>
      <c r="Z38" s="102"/>
      <c r="AA38" s="103"/>
      <c r="AB38" s="102"/>
      <c r="AC38" s="103"/>
      <c r="AD38" s="102"/>
      <c r="AE38" s="103"/>
      <c r="AF38" s="102"/>
      <c r="AG38" s="103"/>
      <c r="AH38" s="102"/>
      <c r="AI38" s="103"/>
      <c r="AJ38" s="102"/>
      <c r="AK38" s="103"/>
      <c r="AL38" s="102"/>
      <c r="AM38" s="103"/>
      <c r="AN38" s="102"/>
      <c r="AO38" s="103"/>
      <c r="AP38" s="102"/>
      <c r="AQ38" s="103"/>
      <c r="AR38" s="102"/>
      <c r="AS38" s="103"/>
      <c r="AT38" s="102"/>
      <c r="AU38" s="103"/>
      <c r="AV38" s="102"/>
      <c r="AW38" s="103"/>
      <c r="AX38" s="102"/>
      <c r="AY38" s="103"/>
      <c r="AZ38" s="102"/>
      <c r="BA38" s="103"/>
      <c r="BB38" s="102"/>
      <c r="BC38" s="103"/>
      <c r="BD38" s="102"/>
      <c r="BE38" s="103"/>
      <c r="BF38" s="102"/>
      <c r="BG38" s="103"/>
      <c r="BH38" s="102"/>
      <c r="BI38" s="103"/>
      <c r="BJ38" s="102"/>
      <c r="BK38" s="103"/>
      <c r="BL38" s="102"/>
      <c r="BM38" s="103"/>
      <c r="BN38" s="102"/>
      <c r="BO38" s="103"/>
      <c r="BP38" s="102"/>
      <c r="BQ38" s="103"/>
      <c r="BR38" s="102"/>
      <c r="BS38" s="103"/>
      <c r="BT38" s="102"/>
      <c r="BU38" s="103"/>
      <c r="BV38" s="102"/>
      <c r="BW38" s="103"/>
      <c r="BX38" s="102"/>
      <c r="BY38" s="103"/>
      <c r="BZ38" s="102"/>
      <c r="CA38" s="103"/>
      <c r="CB38" s="102"/>
      <c r="CC38" s="103"/>
      <c r="CD38" s="102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4"/>
    </row>
    <row r="39" spans="1:94" ht="46.8">
      <c r="A39" s="48">
        <v>7</v>
      </c>
      <c r="B39" s="19" t="s">
        <v>105</v>
      </c>
      <c r="C39" s="66">
        <f t="shared" si="4"/>
        <v>3.0000000000000004</v>
      </c>
      <c r="D39" s="63"/>
      <c r="E39" s="55"/>
      <c r="F39" s="63"/>
      <c r="G39" s="55"/>
      <c r="H39" s="63"/>
      <c r="I39" s="55"/>
      <c r="J39" s="63"/>
      <c r="K39" s="55"/>
      <c r="L39" s="63"/>
      <c r="M39" s="55"/>
      <c r="N39" s="63"/>
      <c r="O39" s="55"/>
      <c r="P39" s="63" t="s">
        <v>140</v>
      </c>
      <c r="Q39" s="55">
        <v>0.5</v>
      </c>
      <c r="R39" s="55"/>
      <c r="S39" s="55"/>
      <c r="T39" s="55"/>
      <c r="U39" s="55"/>
      <c r="V39" s="63" t="s">
        <v>139</v>
      </c>
      <c r="W39" s="55">
        <v>0.3</v>
      </c>
      <c r="X39" s="63" t="s">
        <v>140</v>
      </c>
      <c r="Y39" s="55">
        <v>0.4</v>
      </c>
      <c r="Z39" s="63" t="s">
        <v>140</v>
      </c>
      <c r="AA39" s="55">
        <v>0.4</v>
      </c>
      <c r="AB39" s="63"/>
      <c r="AC39" s="55"/>
      <c r="AD39" s="63"/>
      <c r="AE39" s="55"/>
      <c r="AF39" s="63"/>
      <c r="AG39" s="55"/>
      <c r="AH39" s="63"/>
      <c r="AI39" s="55"/>
      <c r="AJ39" s="63"/>
      <c r="AK39" s="55"/>
      <c r="AL39" s="63"/>
      <c r="AM39" s="55"/>
      <c r="AN39" s="63" t="s">
        <v>43</v>
      </c>
      <c r="AO39" s="55">
        <v>0.2</v>
      </c>
      <c r="AP39" s="63" t="s">
        <v>43</v>
      </c>
      <c r="AQ39" s="55">
        <v>0.2</v>
      </c>
      <c r="AR39" s="63"/>
      <c r="AS39" s="55"/>
      <c r="AT39" s="63" t="s">
        <v>43</v>
      </c>
      <c r="AU39" s="55">
        <v>0.2</v>
      </c>
      <c r="AV39" s="63" t="s">
        <v>43</v>
      </c>
      <c r="AW39" s="55">
        <v>0.2</v>
      </c>
      <c r="AX39" s="63"/>
      <c r="AY39" s="55"/>
      <c r="AZ39" s="63"/>
      <c r="BA39" s="55"/>
      <c r="BB39" s="63"/>
      <c r="BC39" s="55"/>
      <c r="BD39" s="63" t="s">
        <v>139</v>
      </c>
      <c r="BE39" s="55">
        <v>0.4</v>
      </c>
      <c r="BF39" s="63"/>
      <c r="BG39" s="55"/>
      <c r="BH39" s="63"/>
      <c r="BI39" s="55"/>
      <c r="BJ39" s="63"/>
      <c r="BK39" s="55"/>
      <c r="BL39" s="62"/>
      <c r="BM39" s="54"/>
      <c r="BN39" s="62"/>
      <c r="BO39" s="54"/>
      <c r="BP39" s="63"/>
      <c r="BQ39" s="55"/>
      <c r="BR39" s="63"/>
      <c r="BS39" s="55"/>
      <c r="BT39" s="63"/>
      <c r="BU39" s="55"/>
      <c r="BV39" s="63"/>
      <c r="BW39" s="55"/>
      <c r="BX39" s="63"/>
      <c r="BY39" s="55"/>
      <c r="BZ39" s="63"/>
      <c r="CA39" s="55"/>
      <c r="CB39" s="63"/>
      <c r="CC39" s="55"/>
      <c r="CD39" s="63" t="s">
        <v>43</v>
      </c>
      <c r="CE39" s="55">
        <v>0.2</v>
      </c>
      <c r="CF39" s="55"/>
      <c r="CG39" s="55"/>
      <c r="CH39" s="55"/>
      <c r="CI39" s="55"/>
      <c r="CJ39" s="63"/>
      <c r="CK39" s="55"/>
      <c r="CL39" s="55"/>
      <c r="CM39" s="55"/>
      <c r="CN39" s="55"/>
      <c r="CO39" s="55"/>
      <c r="CP39" s="51" t="s">
        <v>242</v>
      </c>
    </row>
    <row r="40" spans="1:94" ht="46.8">
      <c r="A40" s="48">
        <v>8</v>
      </c>
      <c r="B40" s="19" t="s">
        <v>101</v>
      </c>
      <c r="C40" s="66">
        <f t="shared" si="3"/>
        <v>4</v>
      </c>
      <c r="D40" s="63"/>
      <c r="E40" s="55"/>
      <c r="F40" s="63"/>
      <c r="G40" s="55"/>
      <c r="H40" s="63"/>
      <c r="I40" s="55"/>
      <c r="J40" s="62"/>
      <c r="K40" s="54"/>
      <c r="L40" s="63"/>
      <c r="M40" s="55"/>
      <c r="N40" s="63"/>
      <c r="O40" s="55"/>
      <c r="P40" s="63" t="s">
        <v>140</v>
      </c>
      <c r="Q40" s="55">
        <v>0.5</v>
      </c>
      <c r="R40" s="55"/>
      <c r="S40" s="55"/>
      <c r="T40" s="55"/>
      <c r="U40" s="55"/>
      <c r="V40" s="63" t="s">
        <v>43</v>
      </c>
      <c r="W40" s="55">
        <v>0.3</v>
      </c>
      <c r="X40" s="63" t="s">
        <v>140</v>
      </c>
      <c r="Y40" s="55">
        <v>0.4</v>
      </c>
      <c r="Z40" s="63" t="s">
        <v>140</v>
      </c>
      <c r="AA40" s="55">
        <v>0.4</v>
      </c>
      <c r="AB40" s="63"/>
      <c r="AC40" s="55"/>
      <c r="AD40" s="63"/>
      <c r="AE40" s="55"/>
      <c r="AF40" s="63"/>
      <c r="AG40" s="55"/>
      <c r="AH40" s="63"/>
      <c r="AI40" s="55"/>
      <c r="AJ40" s="63"/>
      <c r="AK40" s="55"/>
      <c r="AL40" s="63"/>
      <c r="AM40" s="55"/>
      <c r="AN40" s="63" t="s">
        <v>43</v>
      </c>
      <c r="AO40" s="55">
        <v>0.2</v>
      </c>
      <c r="AP40" s="63" t="s">
        <v>43</v>
      </c>
      <c r="AQ40" s="55">
        <v>0.2</v>
      </c>
      <c r="AR40" s="63"/>
      <c r="AS40" s="55"/>
      <c r="AT40" s="63" t="s">
        <v>43</v>
      </c>
      <c r="AU40" s="55">
        <v>0.2</v>
      </c>
      <c r="AV40" s="63" t="s">
        <v>43</v>
      </c>
      <c r="AW40" s="55">
        <v>0.2</v>
      </c>
      <c r="AX40" s="63"/>
      <c r="AY40" s="55"/>
      <c r="AZ40" s="63" t="s">
        <v>140</v>
      </c>
      <c r="BA40" s="55">
        <v>0.4</v>
      </c>
      <c r="BB40" s="63" t="s">
        <v>140</v>
      </c>
      <c r="BC40" s="55">
        <v>0.4</v>
      </c>
      <c r="BD40" s="63" t="s">
        <v>140</v>
      </c>
      <c r="BE40" s="55">
        <v>0.4</v>
      </c>
      <c r="BF40" s="63"/>
      <c r="BG40" s="55"/>
      <c r="BH40" s="63"/>
      <c r="BI40" s="55"/>
      <c r="BJ40" s="63"/>
      <c r="BK40" s="55"/>
      <c r="BL40" s="62"/>
      <c r="BM40" s="54"/>
      <c r="BN40" s="62"/>
      <c r="BO40" s="54"/>
      <c r="BP40" s="63"/>
      <c r="BQ40" s="55"/>
      <c r="BR40" s="63"/>
      <c r="BS40" s="55"/>
      <c r="BT40" s="63"/>
      <c r="BU40" s="55"/>
      <c r="BV40" s="63"/>
      <c r="BW40" s="55"/>
      <c r="BX40" s="63"/>
      <c r="BY40" s="55"/>
      <c r="BZ40" s="63"/>
      <c r="CA40" s="55"/>
      <c r="CB40" s="63" t="s">
        <v>43</v>
      </c>
      <c r="CC40" s="55">
        <v>0.2</v>
      </c>
      <c r="CD40" s="63" t="s">
        <v>43</v>
      </c>
      <c r="CE40" s="55">
        <v>0.2</v>
      </c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1" t="s">
        <v>241</v>
      </c>
    </row>
    <row r="41" spans="1:94" ht="46.8">
      <c r="A41" s="48">
        <v>9</v>
      </c>
      <c r="B41" s="19" t="s">
        <v>102</v>
      </c>
      <c r="C41" s="66">
        <f t="shared" si="3"/>
        <v>4</v>
      </c>
      <c r="D41" s="63"/>
      <c r="E41" s="55"/>
      <c r="F41" s="63"/>
      <c r="G41" s="55"/>
      <c r="H41" s="63"/>
      <c r="I41" s="55"/>
      <c r="J41" s="62"/>
      <c r="K41" s="54"/>
      <c r="L41" s="63"/>
      <c r="M41" s="55"/>
      <c r="N41" s="63"/>
      <c r="O41" s="55"/>
      <c r="P41" s="63" t="s">
        <v>140</v>
      </c>
      <c r="Q41" s="55">
        <v>0.5</v>
      </c>
      <c r="R41" s="55"/>
      <c r="S41" s="55"/>
      <c r="T41" s="55"/>
      <c r="U41" s="55"/>
      <c r="V41" s="63" t="s">
        <v>139</v>
      </c>
      <c r="W41" s="55">
        <v>0.3</v>
      </c>
      <c r="X41" s="63" t="s">
        <v>140</v>
      </c>
      <c r="Y41" s="55">
        <v>0.4</v>
      </c>
      <c r="Z41" s="63" t="s">
        <v>140</v>
      </c>
      <c r="AA41" s="55">
        <v>0.4</v>
      </c>
      <c r="AB41" s="63"/>
      <c r="AC41" s="55"/>
      <c r="AD41" s="63"/>
      <c r="AE41" s="55"/>
      <c r="AF41" s="63"/>
      <c r="AG41" s="55"/>
      <c r="AH41" s="63"/>
      <c r="AI41" s="55"/>
      <c r="AJ41" s="63"/>
      <c r="AK41" s="55"/>
      <c r="AL41" s="63"/>
      <c r="AM41" s="55"/>
      <c r="AN41" s="63" t="s">
        <v>43</v>
      </c>
      <c r="AO41" s="55">
        <v>0.2</v>
      </c>
      <c r="AP41" s="63" t="s">
        <v>43</v>
      </c>
      <c r="AQ41" s="55">
        <v>0.2</v>
      </c>
      <c r="AR41" s="63"/>
      <c r="AS41" s="55"/>
      <c r="AT41" s="63" t="s">
        <v>140</v>
      </c>
      <c r="AU41" s="55">
        <v>0.4</v>
      </c>
      <c r="AV41" s="63" t="s">
        <v>140</v>
      </c>
      <c r="AW41" s="55">
        <v>0.4</v>
      </c>
      <c r="AX41" s="63"/>
      <c r="AY41" s="55"/>
      <c r="AZ41" s="63"/>
      <c r="BA41" s="55"/>
      <c r="BB41" s="63" t="s">
        <v>43</v>
      </c>
      <c r="BC41" s="55">
        <v>0.2</v>
      </c>
      <c r="BD41" s="63" t="s">
        <v>139</v>
      </c>
      <c r="BE41" s="55">
        <v>0.2</v>
      </c>
      <c r="BF41" s="63"/>
      <c r="BG41" s="55"/>
      <c r="BH41" s="63"/>
      <c r="BI41" s="55"/>
      <c r="BJ41" s="63"/>
      <c r="BK41" s="55"/>
      <c r="BL41" s="62"/>
      <c r="BM41" s="54"/>
      <c r="BN41" s="62"/>
      <c r="BO41" s="54"/>
      <c r="BP41" s="63"/>
      <c r="BQ41" s="55"/>
      <c r="BR41" s="63"/>
      <c r="BS41" s="55"/>
      <c r="BT41" s="63"/>
      <c r="BU41" s="55"/>
      <c r="BV41" s="63" t="s">
        <v>140</v>
      </c>
      <c r="BW41" s="55">
        <v>0.4</v>
      </c>
      <c r="BX41" s="63"/>
      <c r="BY41" s="55"/>
      <c r="BZ41" s="63"/>
      <c r="CA41" s="55"/>
      <c r="CB41" s="63" t="s">
        <v>43</v>
      </c>
      <c r="CC41" s="55">
        <v>0.2</v>
      </c>
      <c r="CD41" s="63" t="s">
        <v>43</v>
      </c>
      <c r="CE41" s="55">
        <v>0.2</v>
      </c>
      <c r="CF41" s="55"/>
      <c r="CG41" s="55"/>
      <c r="CH41" s="55"/>
      <c r="CI41" s="55"/>
      <c r="CJ41" s="55"/>
      <c r="CK41" s="55"/>
      <c r="CL41" s="55"/>
      <c r="CM41" s="55"/>
      <c r="CN41" s="63"/>
      <c r="CO41" s="55"/>
      <c r="CP41" s="51" t="s">
        <v>241</v>
      </c>
    </row>
    <row r="42" spans="1:94" ht="46.8">
      <c r="A42" s="48">
        <v>10</v>
      </c>
      <c r="B42" s="19" t="s">
        <v>104</v>
      </c>
      <c r="C42" s="66">
        <f t="shared" ref="C42" si="5">E42+G42+I42+K42+M42+O42+Q42+S42+U42+W42+Y42+AA42+AC42+AE42+AG42+AI42+AK42+AM42+AO42+AQ42+AS42+AU42+AW42+AY42+BA42+BC42+BE42+BG42+BI42+BK42+BM42+BO42+BQ42+BS42+BU42+BW42+BY42+CA42+CC42+CE42+CG42+CI42+CK42+CM42+CO42</f>
        <v>3.9999999999999991</v>
      </c>
      <c r="D42" s="63"/>
      <c r="E42" s="55"/>
      <c r="F42" s="63"/>
      <c r="G42" s="55"/>
      <c r="H42" s="63"/>
      <c r="I42" s="55"/>
      <c r="J42" s="62"/>
      <c r="K42" s="54"/>
      <c r="L42" s="63"/>
      <c r="M42" s="55"/>
      <c r="N42" s="63"/>
      <c r="O42" s="55"/>
      <c r="P42" s="63" t="s">
        <v>140</v>
      </c>
      <c r="Q42" s="55">
        <v>0.5</v>
      </c>
      <c r="R42" s="55"/>
      <c r="S42" s="55"/>
      <c r="T42" s="55"/>
      <c r="U42" s="55"/>
      <c r="V42" s="63" t="s">
        <v>139</v>
      </c>
      <c r="W42" s="55">
        <v>0.8</v>
      </c>
      <c r="X42" s="63" t="s">
        <v>140</v>
      </c>
      <c r="Y42" s="55">
        <v>0.4</v>
      </c>
      <c r="Z42" s="63" t="s">
        <v>140</v>
      </c>
      <c r="AA42" s="55">
        <v>0.4</v>
      </c>
      <c r="AB42" s="63"/>
      <c r="AC42" s="55"/>
      <c r="AD42" s="62"/>
      <c r="AE42" s="54"/>
      <c r="AF42" s="63"/>
      <c r="AG42" s="55"/>
      <c r="AH42" s="63"/>
      <c r="AI42" s="55"/>
      <c r="AJ42" s="63"/>
      <c r="AK42" s="55"/>
      <c r="AL42" s="63"/>
      <c r="AM42" s="55"/>
      <c r="AN42" s="63" t="s">
        <v>43</v>
      </c>
      <c r="AO42" s="55">
        <v>0.3</v>
      </c>
      <c r="AP42" s="63" t="s">
        <v>43</v>
      </c>
      <c r="AQ42" s="55">
        <v>0.3</v>
      </c>
      <c r="AR42" s="63"/>
      <c r="AS42" s="55"/>
      <c r="AT42" s="63" t="s">
        <v>43</v>
      </c>
      <c r="AU42" s="55">
        <v>0.3</v>
      </c>
      <c r="AV42" s="63" t="s">
        <v>43</v>
      </c>
      <c r="AW42" s="55">
        <v>0.3</v>
      </c>
      <c r="AX42" s="63"/>
      <c r="AY42" s="55"/>
      <c r="AZ42" s="63"/>
      <c r="BA42" s="55"/>
      <c r="BB42" s="63"/>
      <c r="BC42" s="55"/>
      <c r="BD42" s="63" t="s">
        <v>139</v>
      </c>
      <c r="BE42" s="55">
        <v>0.4</v>
      </c>
      <c r="BF42" s="63"/>
      <c r="BG42" s="55"/>
      <c r="BH42" s="63"/>
      <c r="BI42" s="55"/>
      <c r="BJ42" s="63"/>
      <c r="BK42" s="55"/>
      <c r="BL42" s="63"/>
      <c r="BM42" s="55"/>
      <c r="BN42" s="63"/>
      <c r="BO42" s="55"/>
      <c r="BP42" s="63"/>
      <c r="BQ42" s="55"/>
      <c r="BR42" s="63"/>
      <c r="BS42" s="55"/>
      <c r="BT42" s="63"/>
      <c r="BU42" s="55"/>
      <c r="BV42" s="63"/>
      <c r="BW42" s="55"/>
      <c r="BX42" s="63"/>
      <c r="BY42" s="55"/>
      <c r="BZ42" s="63"/>
      <c r="CA42" s="55"/>
      <c r="CB42" s="63"/>
      <c r="CC42" s="55"/>
      <c r="CD42" s="63" t="s">
        <v>43</v>
      </c>
      <c r="CE42" s="55">
        <v>0.3</v>
      </c>
      <c r="CF42" s="55"/>
      <c r="CG42" s="55"/>
      <c r="CH42" s="55"/>
      <c r="CI42" s="55"/>
      <c r="CJ42" s="55"/>
      <c r="CK42" s="55"/>
      <c r="CL42" s="63"/>
      <c r="CM42" s="55"/>
      <c r="CN42" s="55"/>
      <c r="CO42" s="55"/>
      <c r="CP42" s="51" t="s">
        <v>242</v>
      </c>
    </row>
    <row r="43" spans="1:94" ht="46.8">
      <c r="A43" s="48">
        <v>11</v>
      </c>
      <c r="B43" s="19" t="s">
        <v>103</v>
      </c>
      <c r="C43" s="66">
        <f>E43+G43+I43+K43+M43+O43+Q43+S43+U43+W43+Y43+AA43+AC43+AE43+AG43+AI43+AK43+AM43+AO43+AQ43+AS43+AU43+AW43+AY43+BA43+BC43+BE43+BG43+BI43+BK43+BM43+BO43+BQ43+BS43+BU43+BW43+BY43+CA43+CC43+CE43+CG43+CI43+CK43+CM43+CO43</f>
        <v>3.9999999999999991</v>
      </c>
      <c r="D43" s="63"/>
      <c r="E43" s="55"/>
      <c r="F43" s="63"/>
      <c r="G43" s="55"/>
      <c r="H43" s="63"/>
      <c r="I43" s="55"/>
      <c r="J43" s="62"/>
      <c r="K43" s="54"/>
      <c r="L43" s="63"/>
      <c r="M43" s="55"/>
      <c r="N43" s="63"/>
      <c r="O43" s="55"/>
      <c r="P43" s="63" t="s">
        <v>140</v>
      </c>
      <c r="Q43" s="55">
        <v>0.5</v>
      </c>
      <c r="R43" s="55"/>
      <c r="S43" s="55"/>
      <c r="T43" s="55"/>
      <c r="U43" s="55"/>
      <c r="V43" s="63" t="s">
        <v>139</v>
      </c>
      <c r="W43" s="55">
        <v>0.8</v>
      </c>
      <c r="X43" s="63" t="s">
        <v>140</v>
      </c>
      <c r="Y43" s="55">
        <v>0.4</v>
      </c>
      <c r="Z43" s="63" t="s">
        <v>140</v>
      </c>
      <c r="AA43" s="55">
        <v>0.4</v>
      </c>
      <c r="AB43" s="63"/>
      <c r="AC43" s="55"/>
      <c r="AD43" s="63"/>
      <c r="AE43" s="55"/>
      <c r="AF43" s="63"/>
      <c r="AG43" s="55"/>
      <c r="AH43" s="63"/>
      <c r="AI43" s="55"/>
      <c r="AJ43" s="63"/>
      <c r="AK43" s="55"/>
      <c r="AL43" s="63"/>
      <c r="AM43" s="55"/>
      <c r="AN43" s="63" t="s">
        <v>43</v>
      </c>
      <c r="AO43" s="55">
        <v>0.3</v>
      </c>
      <c r="AP43" s="63" t="s">
        <v>43</v>
      </c>
      <c r="AQ43" s="55">
        <v>0.3</v>
      </c>
      <c r="AR43" s="63"/>
      <c r="AS43" s="55"/>
      <c r="AT43" s="63" t="s">
        <v>43</v>
      </c>
      <c r="AU43" s="55">
        <v>0.3</v>
      </c>
      <c r="AV43" s="63" t="s">
        <v>43</v>
      </c>
      <c r="AW43" s="55">
        <v>0.3</v>
      </c>
      <c r="AX43" s="63"/>
      <c r="AY43" s="55"/>
      <c r="AZ43" s="63"/>
      <c r="BA43" s="55"/>
      <c r="BB43" s="63"/>
      <c r="BC43" s="55"/>
      <c r="BD43" s="63" t="s">
        <v>139</v>
      </c>
      <c r="BE43" s="55">
        <v>0.4</v>
      </c>
      <c r="BF43" s="63"/>
      <c r="BG43" s="55"/>
      <c r="BH43" s="63"/>
      <c r="BI43" s="55"/>
      <c r="BJ43" s="63"/>
      <c r="BK43" s="55"/>
      <c r="BL43" s="62"/>
      <c r="BM43" s="54"/>
      <c r="BN43" s="62"/>
      <c r="BO43" s="54"/>
      <c r="BP43" s="63"/>
      <c r="BQ43" s="55"/>
      <c r="BR43" s="63"/>
      <c r="BS43" s="55"/>
      <c r="BT43" s="63"/>
      <c r="BU43" s="55"/>
      <c r="BV43" s="63"/>
      <c r="BW43" s="55"/>
      <c r="BX43" s="63"/>
      <c r="BY43" s="55"/>
      <c r="BZ43" s="63"/>
      <c r="CA43" s="55"/>
      <c r="CB43" s="63"/>
      <c r="CC43" s="55"/>
      <c r="CD43" s="63" t="s">
        <v>43</v>
      </c>
      <c r="CE43" s="55">
        <v>0.3</v>
      </c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1" t="s">
        <v>242</v>
      </c>
    </row>
    <row r="44" spans="1:94">
      <c r="A44" s="48">
        <v>12</v>
      </c>
      <c r="B44" s="19" t="s">
        <v>261</v>
      </c>
      <c r="C44" s="66">
        <f>SUM(C45:C47)</f>
        <v>13</v>
      </c>
      <c r="D44" s="63"/>
      <c r="E44" s="55"/>
      <c r="F44" s="63"/>
      <c r="G44" s="55"/>
      <c r="H44" s="63"/>
      <c r="I44" s="55"/>
      <c r="J44" s="62"/>
      <c r="K44" s="54"/>
      <c r="L44" s="63"/>
      <c r="M44" s="55"/>
      <c r="N44" s="63"/>
      <c r="O44" s="55"/>
      <c r="P44" s="63"/>
      <c r="Q44" s="55"/>
      <c r="R44" s="63"/>
      <c r="S44" s="55"/>
      <c r="T44" s="55"/>
      <c r="U44" s="55"/>
      <c r="V44" s="63"/>
      <c r="W44" s="55"/>
      <c r="X44" s="63"/>
      <c r="Y44" s="55"/>
      <c r="Z44" s="63"/>
      <c r="AA44" s="55"/>
      <c r="AB44" s="63"/>
      <c r="AC44" s="55"/>
      <c r="AD44" s="63"/>
      <c r="AE44" s="55"/>
      <c r="AF44" s="63"/>
      <c r="AG44" s="55"/>
      <c r="AH44" s="63"/>
      <c r="AI44" s="55"/>
      <c r="AJ44" s="63"/>
      <c r="AK44" s="55"/>
      <c r="AL44" s="63"/>
      <c r="AM44" s="55"/>
      <c r="AN44" s="63"/>
      <c r="AO44" s="55"/>
      <c r="AP44" s="63"/>
      <c r="AQ44" s="55"/>
      <c r="AR44" s="63"/>
      <c r="AS44" s="55"/>
      <c r="AT44" s="63"/>
      <c r="AU44" s="55"/>
      <c r="AV44" s="63"/>
      <c r="AW44" s="55"/>
      <c r="AX44" s="63"/>
      <c r="AY44" s="55"/>
      <c r="AZ44" s="63"/>
      <c r="BA44" s="55"/>
      <c r="BB44" s="63"/>
      <c r="BC44" s="55"/>
      <c r="BD44" s="63"/>
      <c r="BE44" s="55"/>
      <c r="BF44" s="63"/>
      <c r="BG44" s="55"/>
      <c r="BH44" s="63"/>
      <c r="BI44" s="55"/>
      <c r="BJ44" s="63"/>
      <c r="BK44" s="55"/>
      <c r="BL44" s="62"/>
      <c r="BM44" s="54"/>
      <c r="BN44" s="62"/>
      <c r="BO44" s="54"/>
      <c r="BP44" s="63"/>
      <c r="BQ44" s="55"/>
      <c r="BR44" s="63"/>
      <c r="BS44" s="55"/>
      <c r="BT44" s="63"/>
      <c r="BU44" s="55"/>
      <c r="BV44" s="63"/>
      <c r="BW44" s="55"/>
      <c r="BX44" s="63"/>
      <c r="BY44" s="55"/>
      <c r="BZ44" s="63"/>
      <c r="CA44" s="55"/>
      <c r="CB44" s="63"/>
      <c r="CC44" s="55"/>
      <c r="CD44" s="63"/>
      <c r="CE44" s="55"/>
      <c r="CF44" s="55"/>
      <c r="CG44" s="55"/>
      <c r="CH44" s="55"/>
      <c r="CI44" s="55"/>
      <c r="CJ44" s="55"/>
      <c r="CK44" s="55"/>
      <c r="CL44" s="55"/>
      <c r="CM44" s="55"/>
      <c r="CN44" s="63"/>
      <c r="CO44" s="55"/>
      <c r="CP44" s="51"/>
    </row>
    <row r="45" spans="1:94" ht="31.2">
      <c r="A45" s="67" t="s">
        <v>265</v>
      </c>
      <c r="B45" s="30" t="s">
        <v>262</v>
      </c>
      <c r="C45" s="66">
        <f t="shared" ref="C45:C47" si="6">E45+G45+I45+K45+M45+O45+Q45+S45+U45+W45+Y45+AA45+AC45+AE45+AG45+AI45+AK45+AM45+AO45+AQ45+AS45+AU45+AW45+AY45+BA45+BC45+BE45+BG45+BI45+BK45+BM45+BO45+BQ45+BS45+BU45+BW45+BY45+CA45+CC45+CE45+CG45+CI45+CK45+CM45+CO45</f>
        <v>3</v>
      </c>
      <c r="D45" s="81"/>
      <c r="E45" s="81"/>
      <c r="F45" s="81"/>
      <c r="G45" s="81"/>
      <c r="H45" s="81"/>
      <c r="I45" s="81"/>
      <c r="J45" s="63" t="s">
        <v>139</v>
      </c>
      <c r="K45" s="81">
        <v>1</v>
      </c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63" t="s">
        <v>139</v>
      </c>
      <c r="BW45" s="81">
        <v>1</v>
      </c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 t="s">
        <v>44</v>
      </c>
      <c r="CO45" s="81">
        <v>1</v>
      </c>
      <c r="CP45" s="31" t="s">
        <v>199</v>
      </c>
    </row>
    <row r="46" spans="1:94" ht="31.2">
      <c r="A46" s="67" t="s">
        <v>266</v>
      </c>
      <c r="B46" s="30" t="s">
        <v>263</v>
      </c>
      <c r="C46" s="66">
        <f t="shared" si="6"/>
        <v>5</v>
      </c>
      <c r="D46" s="81"/>
      <c r="E46" s="81"/>
      <c r="F46" s="81"/>
      <c r="G46" s="81"/>
      <c r="H46" s="81"/>
      <c r="I46" s="81"/>
      <c r="J46" s="63" t="s">
        <v>139</v>
      </c>
      <c r="K46" s="81">
        <v>2</v>
      </c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 t="s">
        <v>43</v>
      </c>
      <c r="W46" s="81">
        <v>2</v>
      </c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63" t="s">
        <v>139</v>
      </c>
      <c r="AW46" s="81">
        <v>1</v>
      </c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31" t="s">
        <v>199</v>
      </c>
    </row>
    <row r="47" spans="1:94" ht="31.2">
      <c r="A47" s="67" t="s">
        <v>267</v>
      </c>
      <c r="B47" s="30" t="s">
        <v>264</v>
      </c>
      <c r="C47" s="66">
        <f t="shared" si="6"/>
        <v>5</v>
      </c>
      <c r="D47" s="81"/>
      <c r="E47" s="81"/>
      <c r="F47" s="81"/>
      <c r="G47" s="81"/>
      <c r="H47" s="81"/>
      <c r="I47" s="81"/>
      <c r="J47" s="63" t="s">
        <v>139</v>
      </c>
      <c r="K47" s="81">
        <v>2</v>
      </c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 t="s">
        <v>44</v>
      </c>
      <c r="BI47" s="81">
        <v>2</v>
      </c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 t="s">
        <v>44</v>
      </c>
      <c r="BY47" s="81">
        <v>1</v>
      </c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31" t="s">
        <v>199</v>
      </c>
    </row>
    <row r="48" spans="1:94" ht="31.2">
      <c r="A48" s="38" t="s">
        <v>107</v>
      </c>
      <c r="B48" s="39" t="s">
        <v>258</v>
      </c>
      <c r="C48" s="40">
        <f>SUM(C49:C52,C53,C57,C61)</f>
        <v>44</v>
      </c>
      <c r="D48" s="73"/>
      <c r="E48" s="79"/>
      <c r="F48" s="73"/>
      <c r="G48" s="42"/>
      <c r="H48" s="73"/>
      <c r="I48" s="42"/>
      <c r="J48" s="73"/>
      <c r="K48" s="42"/>
      <c r="L48" s="73"/>
      <c r="M48" s="42"/>
      <c r="N48" s="73"/>
      <c r="O48" s="42"/>
      <c r="P48" s="42"/>
      <c r="Q48" s="42"/>
      <c r="R48" s="42"/>
      <c r="S48" s="42"/>
      <c r="T48" s="42"/>
      <c r="U48" s="42"/>
      <c r="V48" s="73"/>
      <c r="W48" s="42"/>
      <c r="X48" s="73"/>
      <c r="Y48" s="79"/>
      <c r="Z48" s="73"/>
      <c r="AA48" s="42"/>
      <c r="AB48" s="73"/>
      <c r="AC48" s="42"/>
      <c r="AD48" s="73"/>
      <c r="AE48" s="79"/>
      <c r="AF48" s="74"/>
      <c r="AG48" s="80"/>
      <c r="AH48" s="73"/>
      <c r="AI48" s="79"/>
      <c r="AJ48" s="73"/>
      <c r="AK48" s="79"/>
      <c r="AL48" s="73"/>
      <c r="AM48" s="79"/>
      <c r="AN48" s="73"/>
      <c r="AO48" s="79"/>
      <c r="AP48" s="73"/>
      <c r="AQ48" s="42"/>
      <c r="AR48" s="73"/>
      <c r="AS48" s="42"/>
      <c r="AT48" s="73"/>
      <c r="AU48" s="42"/>
      <c r="AV48" s="73"/>
      <c r="AW48" s="42"/>
      <c r="AX48" s="73"/>
      <c r="AY48" s="42"/>
      <c r="AZ48" s="73"/>
      <c r="BA48" s="42"/>
      <c r="BB48" s="73"/>
      <c r="BC48" s="42"/>
      <c r="BD48" s="73"/>
      <c r="BE48" s="42"/>
      <c r="BF48" s="73"/>
      <c r="BG48" s="42"/>
      <c r="BH48" s="73"/>
      <c r="BI48" s="42"/>
      <c r="BJ48" s="73"/>
      <c r="BK48" s="42"/>
      <c r="BL48" s="73"/>
      <c r="BM48" s="42"/>
      <c r="BN48" s="73"/>
      <c r="BO48" s="42"/>
      <c r="BP48" s="73"/>
      <c r="BQ48" s="42"/>
      <c r="BR48" s="73"/>
      <c r="BS48" s="42"/>
      <c r="BT48" s="73"/>
      <c r="BU48" s="42"/>
      <c r="BV48" s="73"/>
      <c r="BW48" s="42"/>
      <c r="BX48" s="73"/>
      <c r="BY48" s="42"/>
      <c r="BZ48" s="73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7"/>
    </row>
    <row r="49" spans="1:94" ht="46.8">
      <c r="A49" s="70">
        <v>1</v>
      </c>
      <c r="B49" s="19" t="s">
        <v>117</v>
      </c>
      <c r="C49" s="66">
        <f t="shared" ref="C49:C52" si="7">E49+G49+I49+K49+M49+O49+Q49+S49+U49+W49+Y49+AA49+AC49+AE49+AG49+AI49+AK49+AM49+AO49+AQ49+AS49+AU49+AW49+AY49+BA49+BC49+BE49+BG49+BI49+BK49+BM49+BO49+BQ49+BS49+BU49+BW49+BY49+CA49+CC49+CE49+CG49+CI49+CK49+CM49+CO49</f>
        <v>4</v>
      </c>
      <c r="D49" s="63" t="s">
        <v>141</v>
      </c>
      <c r="E49" s="55">
        <v>0.4</v>
      </c>
      <c r="F49" s="63"/>
      <c r="G49" s="55"/>
      <c r="H49" s="63"/>
      <c r="I49" s="55"/>
      <c r="J49" s="63" t="s">
        <v>140</v>
      </c>
      <c r="K49" s="55">
        <v>0.5</v>
      </c>
      <c r="L49" s="63" t="s">
        <v>140</v>
      </c>
      <c r="M49" s="55">
        <v>0.3</v>
      </c>
      <c r="N49" s="63"/>
      <c r="O49" s="55"/>
      <c r="P49" s="55"/>
      <c r="Q49" s="55"/>
      <c r="R49" s="55"/>
      <c r="S49" s="55"/>
      <c r="T49" s="55"/>
      <c r="U49" s="55"/>
      <c r="V49" s="63"/>
      <c r="W49" s="55"/>
      <c r="X49" s="63"/>
      <c r="Y49" s="55"/>
      <c r="Z49" s="63"/>
      <c r="AA49" s="55"/>
      <c r="AB49" s="63"/>
      <c r="AC49" s="55"/>
      <c r="AD49" s="63"/>
      <c r="AE49" s="55"/>
      <c r="AF49" s="64"/>
      <c r="AG49" s="65"/>
      <c r="AH49" s="63"/>
      <c r="AI49" s="55"/>
      <c r="AJ49" s="63"/>
      <c r="AK49" s="55"/>
      <c r="AL49" s="63"/>
      <c r="AM49" s="55"/>
      <c r="AN49" s="62"/>
      <c r="AO49" s="54"/>
      <c r="AP49" s="63"/>
      <c r="AQ49" s="55"/>
      <c r="AR49" s="63"/>
      <c r="AS49" s="55"/>
      <c r="AT49" s="63" t="s">
        <v>140</v>
      </c>
      <c r="AU49" s="55">
        <v>0.5</v>
      </c>
      <c r="AV49" s="63" t="s">
        <v>140</v>
      </c>
      <c r="AW49" s="55">
        <v>0.5</v>
      </c>
      <c r="AX49" s="63"/>
      <c r="AY49" s="55"/>
      <c r="AZ49" s="63"/>
      <c r="BA49" s="55"/>
      <c r="BB49" s="63"/>
      <c r="BC49" s="55"/>
      <c r="BD49" s="63"/>
      <c r="BE49" s="55"/>
      <c r="BF49" s="63"/>
      <c r="BG49" s="55"/>
      <c r="BH49" s="62"/>
      <c r="BI49" s="54"/>
      <c r="BJ49" s="63"/>
      <c r="BK49" s="55"/>
      <c r="BL49" s="63"/>
      <c r="BM49" s="55"/>
      <c r="BN49" s="63" t="s">
        <v>140</v>
      </c>
      <c r="BO49" s="55">
        <v>1</v>
      </c>
      <c r="BP49" s="63"/>
      <c r="BQ49" s="55"/>
      <c r="BR49" s="63"/>
      <c r="BS49" s="55"/>
      <c r="BT49" s="62"/>
      <c r="BU49" s="55"/>
      <c r="BV49" s="63"/>
      <c r="BW49" s="55"/>
      <c r="BX49" s="63"/>
      <c r="BY49" s="55"/>
      <c r="BZ49" s="63"/>
      <c r="CA49" s="55"/>
      <c r="CB49" s="63" t="s">
        <v>140</v>
      </c>
      <c r="CC49" s="55">
        <v>0.4</v>
      </c>
      <c r="CD49" s="63" t="s">
        <v>140</v>
      </c>
      <c r="CE49" s="55">
        <v>0.4</v>
      </c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1" t="s">
        <v>247</v>
      </c>
    </row>
    <row r="50" spans="1:94" ht="46.8">
      <c r="A50" s="70">
        <v>2</v>
      </c>
      <c r="B50" s="19" t="s">
        <v>120</v>
      </c>
      <c r="C50" s="66">
        <f t="shared" si="7"/>
        <v>5</v>
      </c>
      <c r="D50" s="63" t="s">
        <v>141</v>
      </c>
      <c r="E50" s="55">
        <v>0.4</v>
      </c>
      <c r="F50" s="63"/>
      <c r="G50" s="55"/>
      <c r="H50" s="63"/>
      <c r="I50" s="55"/>
      <c r="J50" s="63" t="s">
        <v>140</v>
      </c>
      <c r="K50" s="55">
        <v>1.5</v>
      </c>
      <c r="L50" s="63" t="s">
        <v>140</v>
      </c>
      <c r="M50" s="55">
        <v>0.5</v>
      </c>
      <c r="N50" s="63"/>
      <c r="O50" s="55"/>
      <c r="P50" s="55"/>
      <c r="Q50" s="55"/>
      <c r="R50" s="55"/>
      <c r="S50" s="55"/>
      <c r="T50" s="55"/>
      <c r="U50" s="55"/>
      <c r="V50" s="63"/>
      <c r="W50" s="55"/>
      <c r="X50" s="63"/>
      <c r="Y50" s="55"/>
      <c r="Z50" s="63"/>
      <c r="AA50" s="55"/>
      <c r="AB50" s="63"/>
      <c r="AC50" s="55"/>
      <c r="AD50" s="63"/>
      <c r="AE50" s="55"/>
      <c r="AF50" s="64"/>
      <c r="AG50" s="65"/>
      <c r="AH50" s="63"/>
      <c r="AI50" s="55"/>
      <c r="AJ50" s="63"/>
      <c r="AK50" s="55"/>
      <c r="AL50" s="63"/>
      <c r="AM50" s="55"/>
      <c r="AN50" s="62"/>
      <c r="AO50" s="54"/>
      <c r="AP50" s="63"/>
      <c r="AQ50" s="55"/>
      <c r="AR50" s="63"/>
      <c r="AS50" s="55"/>
      <c r="AT50" s="63" t="s">
        <v>140</v>
      </c>
      <c r="AU50" s="55">
        <v>0.5</v>
      </c>
      <c r="AV50" s="63" t="s">
        <v>140</v>
      </c>
      <c r="AW50" s="55">
        <v>0.5</v>
      </c>
      <c r="AX50" s="63"/>
      <c r="AY50" s="55"/>
      <c r="AZ50" s="63"/>
      <c r="BA50" s="55"/>
      <c r="BB50" s="63"/>
      <c r="BC50" s="55"/>
      <c r="BD50" s="63"/>
      <c r="BE50" s="55"/>
      <c r="BF50" s="63"/>
      <c r="BG50" s="55"/>
      <c r="BH50" s="62"/>
      <c r="BI50" s="54"/>
      <c r="BJ50" s="63"/>
      <c r="BK50" s="55"/>
      <c r="BL50" s="63"/>
      <c r="BM50" s="55"/>
      <c r="BN50" s="63"/>
      <c r="BO50" s="55"/>
      <c r="BP50" s="63" t="s">
        <v>140</v>
      </c>
      <c r="BQ50" s="55">
        <v>0.5</v>
      </c>
      <c r="BR50" s="63" t="s">
        <v>140</v>
      </c>
      <c r="BS50" s="55">
        <v>0.5</v>
      </c>
      <c r="BT50" s="62"/>
      <c r="BU50" s="55"/>
      <c r="BV50" s="63"/>
      <c r="BW50" s="55"/>
      <c r="BX50" s="63"/>
      <c r="BY50" s="55"/>
      <c r="BZ50" s="63"/>
      <c r="CA50" s="55"/>
      <c r="CB50" s="63" t="s">
        <v>140</v>
      </c>
      <c r="CC50" s="55">
        <v>0.3</v>
      </c>
      <c r="CD50" s="63" t="s">
        <v>140</v>
      </c>
      <c r="CE50" s="55">
        <v>0.3</v>
      </c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1" t="s">
        <v>247</v>
      </c>
    </row>
    <row r="51" spans="1:94" ht="46.8">
      <c r="A51" s="70">
        <v>3</v>
      </c>
      <c r="B51" s="19" t="s">
        <v>118</v>
      </c>
      <c r="C51" s="66">
        <f t="shared" si="7"/>
        <v>4</v>
      </c>
      <c r="D51" s="63" t="s">
        <v>141</v>
      </c>
      <c r="E51" s="55">
        <v>0.4</v>
      </c>
      <c r="F51" s="63"/>
      <c r="G51" s="55"/>
      <c r="H51" s="63"/>
      <c r="I51" s="55"/>
      <c r="J51" s="63" t="s">
        <v>140</v>
      </c>
      <c r="K51" s="55">
        <v>1</v>
      </c>
      <c r="L51" s="63" t="s">
        <v>140</v>
      </c>
      <c r="M51" s="55">
        <v>0.3</v>
      </c>
      <c r="N51" s="63"/>
      <c r="O51" s="55"/>
      <c r="P51" s="55"/>
      <c r="Q51" s="55"/>
      <c r="R51" s="55"/>
      <c r="S51" s="55"/>
      <c r="T51" s="55"/>
      <c r="U51" s="55"/>
      <c r="V51" s="63"/>
      <c r="W51" s="55"/>
      <c r="X51" s="63"/>
      <c r="Y51" s="55"/>
      <c r="Z51" s="63"/>
      <c r="AA51" s="55"/>
      <c r="AB51" s="63"/>
      <c r="AC51" s="55"/>
      <c r="AD51" s="63"/>
      <c r="AE51" s="55"/>
      <c r="AF51" s="64"/>
      <c r="AG51" s="65"/>
      <c r="AH51" s="63"/>
      <c r="AI51" s="55"/>
      <c r="AJ51" s="63"/>
      <c r="AK51" s="55"/>
      <c r="AL51" s="63"/>
      <c r="AM51" s="55"/>
      <c r="AN51" s="62"/>
      <c r="AO51" s="54"/>
      <c r="AP51" s="63"/>
      <c r="AQ51" s="55"/>
      <c r="AR51" s="63"/>
      <c r="AS51" s="55"/>
      <c r="AT51" s="63" t="s">
        <v>140</v>
      </c>
      <c r="AU51" s="55">
        <v>0.5</v>
      </c>
      <c r="AV51" s="63" t="s">
        <v>140</v>
      </c>
      <c r="AW51" s="55">
        <v>0.5</v>
      </c>
      <c r="AX51" s="63"/>
      <c r="AY51" s="55"/>
      <c r="AZ51" s="63"/>
      <c r="BA51" s="55"/>
      <c r="BB51" s="63"/>
      <c r="BC51" s="55"/>
      <c r="BD51" s="63"/>
      <c r="BE51" s="55"/>
      <c r="BF51" s="63"/>
      <c r="BG51" s="55"/>
      <c r="BH51" s="62"/>
      <c r="BI51" s="54"/>
      <c r="BJ51" s="63"/>
      <c r="BK51" s="55"/>
      <c r="BL51" s="63"/>
      <c r="BM51" s="55"/>
      <c r="BN51" s="63"/>
      <c r="BO51" s="55"/>
      <c r="BP51" s="63" t="s">
        <v>140</v>
      </c>
      <c r="BQ51" s="55">
        <v>0.4</v>
      </c>
      <c r="BR51" s="63" t="s">
        <v>140</v>
      </c>
      <c r="BS51" s="55">
        <v>0.4</v>
      </c>
      <c r="BT51" s="62"/>
      <c r="BU51" s="55"/>
      <c r="BV51" s="63"/>
      <c r="BW51" s="55"/>
      <c r="BX51" s="63"/>
      <c r="BY51" s="55"/>
      <c r="BZ51" s="63"/>
      <c r="CA51" s="55"/>
      <c r="CB51" s="63" t="s">
        <v>140</v>
      </c>
      <c r="CC51" s="55">
        <v>0.2</v>
      </c>
      <c r="CD51" s="63" t="s">
        <v>140</v>
      </c>
      <c r="CE51" s="55">
        <v>0.3</v>
      </c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1" t="s">
        <v>247</v>
      </c>
    </row>
    <row r="52" spans="1:94" ht="46.8">
      <c r="A52" s="70">
        <v>4</v>
      </c>
      <c r="B52" s="19" t="s">
        <v>119</v>
      </c>
      <c r="C52" s="66">
        <f t="shared" si="7"/>
        <v>3</v>
      </c>
      <c r="D52" s="63" t="s">
        <v>141</v>
      </c>
      <c r="E52" s="55">
        <v>0.2</v>
      </c>
      <c r="F52" s="63"/>
      <c r="G52" s="55"/>
      <c r="H52" s="63"/>
      <c r="I52" s="55"/>
      <c r="J52" s="63" t="s">
        <v>140</v>
      </c>
      <c r="K52" s="55">
        <v>0.3</v>
      </c>
      <c r="L52" s="63" t="s">
        <v>140</v>
      </c>
      <c r="M52" s="55">
        <v>0.3</v>
      </c>
      <c r="N52" s="63"/>
      <c r="O52" s="55"/>
      <c r="P52" s="55"/>
      <c r="Q52" s="55"/>
      <c r="R52" s="55"/>
      <c r="S52" s="55"/>
      <c r="T52" s="55"/>
      <c r="U52" s="55"/>
      <c r="V52" s="63"/>
      <c r="W52" s="55"/>
      <c r="X52" s="63"/>
      <c r="Y52" s="55"/>
      <c r="Z52" s="63"/>
      <c r="AA52" s="55"/>
      <c r="AB52" s="63"/>
      <c r="AC52" s="55"/>
      <c r="AD52" s="63"/>
      <c r="AE52" s="55"/>
      <c r="AF52" s="64"/>
      <c r="AG52" s="65"/>
      <c r="AH52" s="63"/>
      <c r="AI52" s="55"/>
      <c r="AJ52" s="63"/>
      <c r="AK52" s="55"/>
      <c r="AL52" s="63"/>
      <c r="AM52" s="55"/>
      <c r="AN52" s="62"/>
      <c r="AO52" s="54"/>
      <c r="AP52" s="63"/>
      <c r="AQ52" s="55"/>
      <c r="AR52" s="63"/>
      <c r="AS52" s="55"/>
      <c r="AT52" s="63" t="s">
        <v>140</v>
      </c>
      <c r="AU52" s="55">
        <v>0.3</v>
      </c>
      <c r="AV52" s="63" t="s">
        <v>140</v>
      </c>
      <c r="AW52" s="55">
        <v>0.3</v>
      </c>
      <c r="AX52" s="63"/>
      <c r="AY52" s="55"/>
      <c r="AZ52" s="63"/>
      <c r="BA52" s="55"/>
      <c r="BB52" s="63"/>
      <c r="BC52" s="55"/>
      <c r="BD52" s="63"/>
      <c r="BE52" s="55"/>
      <c r="BF52" s="63"/>
      <c r="BG52" s="55"/>
      <c r="BH52" s="62"/>
      <c r="BI52" s="54"/>
      <c r="BJ52" s="63"/>
      <c r="BK52" s="55"/>
      <c r="BL52" s="63"/>
      <c r="BM52" s="55"/>
      <c r="BN52" s="63" t="s">
        <v>140</v>
      </c>
      <c r="BO52" s="55">
        <v>1</v>
      </c>
      <c r="BP52" s="63"/>
      <c r="BQ52" s="55"/>
      <c r="BR52" s="63"/>
      <c r="BS52" s="55"/>
      <c r="BT52" s="62"/>
      <c r="BU52" s="55"/>
      <c r="BV52" s="63"/>
      <c r="BW52" s="55"/>
      <c r="BX52" s="63"/>
      <c r="BY52" s="55"/>
      <c r="BZ52" s="63"/>
      <c r="CA52" s="55"/>
      <c r="CB52" s="63" t="s">
        <v>140</v>
      </c>
      <c r="CC52" s="55">
        <v>0.3</v>
      </c>
      <c r="CD52" s="63" t="s">
        <v>140</v>
      </c>
      <c r="CE52" s="55">
        <v>0.3</v>
      </c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1" t="s">
        <v>247</v>
      </c>
    </row>
    <row r="53" spans="1:94" ht="16.5" customHeight="1">
      <c r="A53" s="56"/>
      <c r="B53" s="57" t="s">
        <v>114</v>
      </c>
      <c r="C53" s="58">
        <v>8</v>
      </c>
      <c r="D53" s="82"/>
      <c r="E53" s="83"/>
      <c r="F53" s="82"/>
      <c r="G53" s="52"/>
      <c r="H53" s="82"/>
      <c r="I53" s="52"/>
      <c r="J53" s="82"/>
      <c r="K53" s="52"/>
      <c r="L53" s="82"/>
      <c r="M53" s="52"/>
      <c r="N53" s="82"/>
      <c r="O53" s="52"/>
      <c r="P53" s="52"/>
      <c r="Q53" s="52"/>
      <c r="R53" s="52"/>
      <c r="S53" s="52"/>
      <c r="T53" s="52"/>
      <c r="U53" s="52"/>
      <c r="V53" s="82"/>
      <c r="W53" s="52"/>
      <c r="X53" s="82"/>
      <c r="Y53" s="83"/>
      <c r="Z53" s="82"/>
      <c r="AA53" s="52"/>
      <c r="AB53" s="82"/>
      <c r="AC53" s="52"/>
      <c r="AD53" s="82"/>
      <c r="AE53" s="83"/>
      <c r="AF53" s="84"/>
      <c r="AG53" s="85"/>
      <c r="AH53" s="82"/>
      <c r="AI53" s="83"/>
      <c r="AJ53" s="82"/>
      <c r="AK53" s="83"/>
      <c r="AL53" s="82"/>
      <c r="AM53" s="83"/>
      <c r="AN53" s="82"/>
      <c r="AO53" s="83"/>
      <c r="AP53" s="82"/>
      <c r="AQ53" s="52"/>
      <c r="AR53" s="82"/>
      <c r="AS53" s="52"/>
      <c r="AT53" s="82"/>
      <c r="AU53" s="52"/>
      <c r="AV53" s="82"/>
      <c r="AW53" s="52"/>
      <c r="AX53" s="82"/>
      <c r="AY53" s="52"/>
      <c r="AZ53" s="82"/>
      <c r="BA53" s="52"/>
      <c r="BB53" s="82"/>
      <c r="BC53" s="52"/>
      <c r="BD53" s="82"/>
      <c r="BE53" s="52"/>
      <c r="BF53" s="82"/>
      <c r="BG53" s="52"/>
      <c r="BH53" s="82"/>
      <c r="BI53" s="52"/>
      <c r="BJ53" s="82"/>
      <c r="BK53" s="52"/>
      <c r="BL53" s="82"/>
      <c r="BM53" s="52"/>
      <c r="BN53" s="82"/>
      <c r="BO53" s="52"/>
      <c r="BP53" s="82"/>
      <c r="BQ53" s="52"/>
      <c r="BR53" s="82"/>
      <c r="BS53" s="52"/>
      <c r="BT53" s="82"/>
      <c r="BU53" s="52"/>
      <c r="BV53" s="82"/>
      <c r="BW53" s="52"/>
      <c r="BX53" s="82"/>
      <c r="BY53" s="52"/>
      <c r="BZ53" s="8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9"/>
    </row>
    <row r="54" spans="1:94" ht="46.8">
      <c r="A54" s="60" t="s">
        <v>6</v>
      </c>
      <c r="B54" s="19" t="s">
        <v>111</v>
      </c>
      <c r="C54" s="66">
        <f t="shared" ref="C54:C56" si="8">E54+G54+I54+K54+M54+O54+Q54+S54+U54+W54+Y54+AA54+AC54+AE54+AG54+AI54+AK54+AM54+AO54+AQ54+AS54+AU54+AW54+AY54+BA54+BC54+BE54+BG54+BI54+BK54+BM54+BO54+BQ54+BS54+BU54+BW54+BY54+CA54+CC54+CE54+CG54+CI54+CK54+CM54+CO54</f>
        <v>4</v>
      </c>
      <c r="D54" s="63" t="s">
        <v>141</v>
      </c>
      <c r="E54" s="55">
        <v>0.4</v>
      </c>
      <c r="F54" s="63"/>
      <c r="G54" s="55"/>
      <c r="H54" s="63"/>
      <c r="I54" s="55"/>
      <c r="J54" s="63"/>
      <c r="K54" s="55"/>
      <c r="L54" s="63" t="s">
        <v>140</v>
      </c>
      <c r="M54" s="55">
        <v>0.4</v>
      </c>
      <c r="N54" s="63" t="s">
        <v>140</v>
      </c>
      <c r="O54" s="55">
        <v>0.4</v>
      </c>
      <c r="P54" s="55"/>
      <c r="Q54" s="55"/>
      <c r="R54" s="55"/>
      <c r="S54" s="55"/>
      <c r="T54" s="55"/>
      <c r="U54" s="55"/>
      <c r="V54" s="63"/>
      <c r="W54" s="55"/>
      <c r="X54" s="63"/>
      <c r="Y54" s="55"/>
      <c r="Z54" s="63"/>
      <c r="AA54" s="55"/>
      <c r="AB54" s="63"/>
      <c r="AC54" s="55"/>
      <c r="AD54" s="63"/>
      <c r="AE54" s="55"/>
      <c r="AF54" s="64"/>
      <c r="AG54" s="65"/>
      <c r="AH54" s="63"/>
      <c r="AI54" s="55"/>
      <c r="AJ54" s="62"/>
      <c r="AK54" s="54"/>
      <c r="AL54" s="63"/>
      <c r="AM54" s="55"/>
      <c r="AN54" s="63"/>
      <c r="AO54" s="55"/>
      <c r="AP54" s="63"/>
      <c r="AQ54" s="55"/>
      <c r="AR54" s="63"/>
      <c r="AS54" s="55"/>
      <c r="AT54" s="63"/>
      <c r="AU54" s="55"/>
      <c r="AV54" s="63"/>
      <c r="AW54" s="55"/>
      <c r="AX54" s="63"/>
      <c r="AY54" s="55"/>
      <c r="AZ54" s="63"/>
      <c r="BA54" s="55"/>
      <c r="BB54" s="63"/>
      <c r="BC54" s="55"/>
      <c r="BD54" s="63"/>
      <c r="BE54" s="55"/>
      <c r="BF54" s="63"/>
      <c r="BG54" s="55"/>
      <c r="BH54" s="63"/>
      <c r="BI54" s="55"/>
      <c r="BJ54" s="62"/>
      <c r="BK54" s="54"/>
      <c r="BL54" s="63" t="s">
        <v>140</v>
      </c>
      <c r="BM54" s="55">
        <v>1</v>
      </c>
      <c r="BN54" s="63" t="s">
        <v>140</v>
      </c>
      <c r="BO54" s="55">
        <v>1</v>
      </c>
      <c r="BP54" s="62"/>
      <c r="BQ54" s="54"/>
      <c r="BR54" s="63"/>
      <c r="BS54" s="55"/>
      <c r="BT54" s="63"/>
      <c r="BU54" s="55"/>
      <c r="BV54" s="63"/>
      <c r="BW54" s="55"/>
      <c r="BX54" s="63"/>
      <c r="BY54" s="55"/>
      <c r="BZ54" s="63"/>
      <c r="CA54" s="55"/>
      <c r="CB54" s="55"/>
      <c r="CC54" s="55"/>
      <c r="CD54" s="63"/>
      <c r="CE54" s="55"/>
      <c r="CF54" s="63" t="s">
        <v>140</v>
      </c>
      <c r="CG54" s="55">
        <v>0.4</v>
      </c>
      <c r="CH54" s="63" t="s">
        <v>140</v>
      </c>
      <c r="CI54" s="55">
        <v>0.4</v>
      </c>
      <c r="CJ54" s="55"/>
      <c r="CK54" s="55"/>
      <c r="CL54" s="55"/>
      <c r="CM54" s="55"/>
      <c r="CN54" s="55"/>
      <c r="CO54" s="55"/>
      <c r="CP54" s="51" t="s">
        <v>246</v>
      </c>
    </row>
    <row r="55" spans="1:94" ht="46.8">
      <c r="A55" s="60" t="s">
        <v>95</v>
      </c>
      <c r="B55" s="19" t="s">
        <v>112</v>
      </c>
      <c r="C55" s="66">
        <f t="shared" si="8"/>
        <v>4</v>
      </c>
      <c r="D55" s="63" t="s">
        <v>141</v>
      </c>
      <c r="E55" s="55">
        <v>0.4</v>
      </c>
      <c r="F55" s="63"/>
      <c r="G55" s="55"/>
      <c r="H55" s="63"/>
      <c r="I55" s="55"/>
      <c r="J55" s="63"/>
      <c r="K55" s="55"/>
      <c r="L55" s="63" t="s">
        <v>140</v>
      </c>
      <c r="M55" s="55">
        <v>0.4</v>
      </c>
      <c r="N55" s="63" t="s">
        <v>140</v>
      </c>
      <c r="O55" s="55">
        <v>0.4</v>
      </c>
      <c r="P55" s="55"/>
      <c r="Q55" s="55"/>
      <c r="R55" s="55"/>
      <c r="S55" s="55"/>
      <c r="T55" s="55"/>
      <c r="U55" s="55"/>
      <c r="V55" s="63"/>
      <c r="W55" s="55"/>
      <c r="X55" s="63"/>
      <c r="Y55" s="55"/>
      <c r="Z55" s="63"/>
      <c r="AA55" s="55"/>
      <c r="AB55" s="63"/>
      <c r="AC55" s="55"/>
      <c r="AD55" s="63"/>
      <c r="AE55" s="55"/>
      <c r="AF55" s="64"/>
      <c r="AG55" s="65"/>
      <c r="AH55" s="63"/>
      <c r="AI55" s="55"/>
      <c r="AJ55" s="62"/>
      <c r="AK55" s="54"/>
      <c r="AL55" s="63"/>
      <c r="AM55" s="55"/>
      <c r="AN55" s="63"/>
      <c r="AO55" s="55"/>
      <c r="AP55" s="63"/>
      <c r="AQ55" s="55"/>
      <c r="AR55" s="63"/>
      <c r="AS55" s="55"/>
      <c r="AT55" s="63"/>
      <c r="AU55" s="55"/>
      <c r="AV55" s="63"/>
      <c r="AW55" s="55"/>
      <c r="AX55" s="63"/>
      <c r="AY55" s="55"/>
      <c r="AZ55" s="63"/>
      <c r="BA55" s="50"/>
      <c r="BB55" s="63"/>
      <c r="BC55" s="55"/>
      <c r="BD55" s="63"/>
      <c r="BE55" s="55"/>
      <c r="BF55" s="63"/>
      <c r="BG55" s="55"/>
      <c r="BH55" s="63"/>
      <c r="BI55" s="55"/>
      <c r="BJ55" s="62"/>
      <c r="BK55" s="54"/>
      <c r="BL55" s="63" t="s">
        <v>140</v>
      </c>
      <c r="BM55" s="55">
        <v>0.5</v>
      </c>
      <c r="BN55" s="63" t="s">
        <v>140</v>
      </c>
      <c r="BO55" s="55">
        <v>0.5</v>
      </c>
      <c r="BP55" s="62"/>
      <c r="BQ55" s="54"/>
      <c r="BR55" s="63"/>
      <c r="BS55" s="55"/>
      <c r="BT55" s="63"/>
      <c r="BU55" s="55"/>
      <c r="BV55" s="63"/>
      <c r="BW55" s="55"/>
      <c r="BX55" s="63"/>
      <c r="BY55" s="55"/>
      <c r="BZ55" s="63"/>
      <c r="CA55" s="55"/>
      <c r="CB55" s="55"/>
      <c r="CC55" s="55"/>
      <c r="CD55" s="63"/>
      <c r="CE55" s="55"/>
      <c r="CF55" s="63" t="s">
        <v>140</v>
      </c>
      <c r="CG55" s="55">
        <v>0.9</v>
      </c>
      <c r="CH55" s="63" t="s">
        <v>140</v>
      </c>
      <c r="CI55" s="55">
        <v>0.9</v>
      </c>
      <c r="CJ55" s="55"/>
      <c r="CK55" s="55"/>
      <c r="CL55" s="55"/>
      <c r="CM55" s="55"/>
      <c r="CN55" s="55"/>
      <c r="CO55" s="55"/>
      <c r="CP55" s="51" t="s">
        <v>246</v>
      </c>
    </row>
    <row r="56" spans="1:94" ht="46.8">
      <c r="A56" s="60" t="s">
        <v>96</v>
      </c>
      <c r="B56" s="19" t="s">
        <v>113</v>
      </c>
      <c r="C56" s="66">
        <f t="shared" si="8"/>
        <v>4</v>
      </c>
      <c r="D56" s="63" t="s">
        <v>141</v>
      </c>
      <c r="E56" s="55">
        <v>0.4</v>
      </c>
      <c r="F56" s="63"/>
      <c r="G56" s="55"/>
      <c r="H56" s="63"/>
      <c r="I56" s="55"/>
      <c r="J56" s="63"/>
      <c r="K56" s="55"/>
      <c r="L56" s="63" t="s">
        <v>140</v>
      </c>
      <c r="M56" s="55">
        <v>0.4</v>
      </c>
      <c r="N56" s="63" t="s">
        <v>140</v>
      </c>
      <c r="O56" s="55">
        <v>0.4</v>
      </c>
      <c r="P56" s="55"/>
      <c r="Q56" s="55"/>
      <c r="R56" s="55"/>
      <c r="S56" s="55"/>
      <c r="T56" s="55"/>
      <c r="U56" s="55"/>
      <c r="V56" s="63"/>
      <c r="W56" s="55"/>
      <c r="X56" s="63"/>
      <c r="Y56" s="55"/>
      <c r="Z56" s="63"/>
      <c r="AA56" s="55"/>
      <c r="AB56" s="63"/>
      <c r="AC56" s="55"/>
      <c r="AD56" s="63"/>
      <c r="AE56" s="55"/>
      <c r="AF56" s="64"/>
      <c r="AG56" s="65"/>
      <c r="AH56" s="63"/>
      <c r="AI56" s="55"/>
      <c r="AJ56" s="62"/>
      <c r="AK56" s="54"/>
      <c r="AL56" s="63"/>
      <c r="AM56" s="55"/>
      <c r="AN56" s="63"/>
      <c r="AO56" s="55"/>
      <c r="AP56" s="63"/>
      <c r="AQ56" s="55"/>
      <c r="AR56" s="63"/>
      <c r="AS56" s="55"/>
      <c r="AT56" s="63"/>
      <c r="AU56" s="55"/>
      <c r="AV56" s="63"/>
      <c r="AW56" s="55"/>
      <c r="AX56" s="63"/>
      <c r="AY56" s="55"/>
      <c r="AZ56" s="63"/>
      <c r="BA56" s="55"/>
      <c r="BB56" s="63"/>
      <c r="BC56" s="55"/>
      <c r="BD56" s="63"/>
      <c r="BE56" s="55"/>
      <c r="BF56" s="63"/>
      <c r="BG56" s="55"/>
      <c r="BH56" s="63"/>
      <c r="BI56" s="55"/>
      <c r="BJ56" s="62"/>
      <c r="BK56" s="54"/>
      <c r="BL56" s="63" t="s">
        <v>140</v>
      </c>
      <c r="BM56" s="55">
        <v>1</v>
      </c>
      <c r="BN56" s="63" t="s">
        <v>140</v>
      </c>
      <c r="BO56" s="55">
        <v>1</v>
      </c>
      <c r="BP56" s="62"/>
      <c r="BQ56" s="54"/>
      <c r="BR56" s="63"/>
      <c r="BS56" s="55"/>
      <c r="BT56" s="63"/>
      <c r="BU56" s="55"/>
      <c r="BV56" s="63"/>
      <c r="BW56" s="55"/>
      <c r="BX56" s="63"/>
      <c r="BY56" s="55"/>
      <c r="BZ56" s="63"/>
      <c r="CA56" s="55"/>
      <c r="CB56" s="55"/>
      <c r="CC56" s="55"/>
      <c r="CD56" s="63"/>
      <c r="CE56" s="55"/>
      <c r="CF56" s="63" t="s">
        <v>140</v>
      </c>
      <c r="CG56" s="55">
        <v>0.4</v>
      </c>
      <c r="CH56" s="63" t="s">
        <v>140</v>
      </c>
      <c r="CI56" s="55">
        <v>0.4</v>
      </c>
      <c r="CJ56" s="55"/>
      <c r="CK56" s="55"/>
      <c r="CL56" s="55"/>
      <c r="CM56" s="55"/>
      <c r="CN56" s="55"/>
      <c r="CO56" s="55"/>
      <c r="CP56" s="51" t="s">
        <v>246</v>
      </c>
    </row>
    <row r="57" spans="1:94" ht="16.5" customHeight="1">
      <c r="A57" s="56"/>
      <c r="B57" s="57" t="s">
        <v>115</v>
      </c>
      <c r="C57" s="58">
        <v>10</v>
      </c>
      <c r="D57" s="82"/>
      <c r="E57" s="83"/>
      <c r="F57" s="82"/>
      <c r="G57" s="52"/>
      <c r="H57" s="82"/>
      <c r="I57" s="52"/>
      <c r="J57" s="82"/>
      <c r="K57" s="52"/>
      <c r="L57" s="82"/>
      <c r="M57" s="52"/>
      <c r="N57" s="82"/>
      <c r="O57" s="52"/>
      <c r="P57" s="52"/>
      <c r="Q57" s="52"/>
      <c r="R57" s="52"/>
      <c r="S57" s="52"/>
      <c r="T57" s="52"/>
      <c r="U57" s="52"/>
      <c r="V57" s="82"/>
      <c r="W57" s="52"/>
      <c r="X57" s="82"/>
      <c r="Y57" s="83"/>
      <c r="Z57" s="82"/>
      <c r="AA57" s="52"/>
      <c r="AB57" s="82"/>
      <c r="AC57" s="52"/>
      <c r="AD57" s="82"/>
      <c r="AE57" s="83"/>
      <c r="AF57" s="84"/>
      <c r="AG57" s="85"/>
      <c r="AH57" s="82"/>
      <c r="AI57" s="83"/>
      <c r="AJ57" s="82"/>
      <c r="AK57" s="83"/>
      <c r="AL57" s="82"/>
      <c r="AM57" s="83"/>
      <c r="AN57" s="82"/>
      <c r="AO57" s="83"/>
      <c r="AP57" s="82"/>
      <c r="AQ57" s="52"/>
      <c r="AR57" s="82"/>
      <c r="AS57" s="52"/>
      <c r="AT57" s="82"/>
      <c r="AU57" s="52"/>
      <c r="AV57" s="82"/>
      <c r="AW57" s="52"/>
      <c r="AX57" s="82"/>
      <c r="AY57" s="52"/>
      <c r="AZ57" s="82"/>
      <c r="BA57" s="52"/>
      <c r="BB57" s="82"/>
      <c r="BC57" s="52"/>
      <c r="BD57" s="82"/>
      <c r="BE57" s="52"/>
      <c r="BF57" s="82"/>
      <c r="BG57" s="52"/>
      <c r="BH57" s="82"/>
      <c r="BI57" s="52"/>
      <c r="BJ57" s="82"/>
      <c r="BK57" s="52"/>
      <c r="BL57" s="82"/>
      <c r="BM57" s="52"/>
      <c r="BN57" s="82"/>
      <c r="BO57" s="52"/>
      <c r="BP57" s="82"/>
      <c r="BQ57" s="52"/>
      <c r="BR57" s="82"/>
      <c r="BS57" s="52"/>
      <c r="BT57" s="82"/>
      <c r="BU57" s="52"/>
      <c r="BV57" s="82"/>
      <c r="BW57" s="52"/>
      <c r="BX57" s="82"/>
      <c r="BY57" s="52"/>
      <c r="BZ57" s="8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9"/>
    </row>
    <row r="58" spans="1:94" ht="46.8">
      <c r="A58" s="60" t="s">
        <v>8</v>
      </c>
      <c r="B58" s="19" t="s">
        <v>268</v>
      </c>
      <c r="C58" s="66">
        <f t="shared" ref="C58" si="9">E58+G58+I58+K58+M58+O58+Q58+S58+U58+W58+Y58+AA58+AC58+AE58+AG58+AI58+AK58+AM58+AO58+AQ58+AS58+AU58+AW58+AY58+BA58+BC58+BE58+BG58+BI58+BK58+BM58+BO58+BQ58+BS58+BU58+BW58+BY58+CA58+CC58+CE58+CG58+CI58+CK58+CM58+CO58</f>
        <v>5.0000000000000009</v>
      </c>
      <c r="D58" s="63" t="s">
        <v>141</v>
      </c>
      <c r="E58" s="55">
        <v>0.4</v>
      </c>
      <c r="F58" s="63"/>
      <c r="G58" s="55"/>
      <c r="H58" s="63"/>
      <c r="I58" s="55"/>
      <c r="J58" s="63"/>
      <c r="K58" s="55"/>
      <c r="L58" s="63" t="s">
        <v>140</v>
      </c>
      <c r="M58" s="55">
        <v>0.4</v>
      </c>
      <c r="N58" s="63" t="s">
        <v>140</v>
      </c>
      <c r="O58" s="55">
        <v>0.4</v>
      </c>
      <c r="P58" s="55"/>
      <c r="Q58" s="55"/>
      <c r="R58" s="55"/>
      <c r="S58" s="55"/>
      <c r="T58" s="55"/>
      <c r="U58" s="55"/>
      <c r="V58" s="63"/>
      <c r="W58" s="55"/>
      <c r="X58" s="63"/>
      <c r="Y58" s="55"/>
      <c r="Z58" s="63"/>
      <c r="AA58" s="55"/>
      <c r="AB58" s="63"/>
      <c r="AC58" s="55"/>
      <c r="AD58" s="63"/>
      <c r="AE58" s="55"/>
      <c r="AF58" s="64"/>
      <c r="AG58" s="65"/>
      <c r="AH58" s="63"/>
      <c r="AI58" s="55"/>
      <c r="AJ58" s="62"/>
      <c r="AK58" s="54"/>
      <c r="AL58" s="63"/>
      <c r="AM58" s="55"/>
      <c r="AN58" s="63"/>
      <c r="AO58" s="55"/>
      <c r="AP58" s="63"/>
      <c r="AQ58" s="55"/>
      <c r="AR58" s="63"/>
      <c r="AS58" s="55"/>
      <c r="AT58" s="63"/>
      <c r="AU58" s="55"/>
      <c r="AV58" s="63"/>
      <c r="AW58" s="55"/>
      <c r="AX58" s="63"/>
      <c r="AY58" s="55"/>
      <c r="AZ58" s="63"/>
      <c r="BA58" s="55"/>
      <c r="BB58" s="63"/>
      <c r="BC58" s="55"/>
      <c r="BD58" s="63"/>
      <c r="BE58" s="55"/>
      <c r="BF58" s="63"/>
      <c r="BG58" s="55"/>
      <c r="BH58" s="63"/>
      <c r="BI58" s="55"/>
      <c r="BJ58" s="62"/>
      <c r="BK58" s="54"/>
      <c r="BL58" s="63" t="s">
        <v>140</v>
      </c>
      <c r="BM58" s="55">
        <v>1.5</v>
      </c>
      <c r="BN58" s="63" t="s">
        <v>140</v>
      </c>
      <c r="BO58" s="55">
        <v>1.5</v>
      </c>
      <c r="BP58" s="62"/>
      <c r="BQ58" s="54"/>
      <c r="BR58" s="63"/>
      <c r="BS58" s="55"/>
      <c r="BT58" s="63"/>
      <c r="BU58" s="55"/>
      <c r="BV58" s="63"/>
      <c r="BW58" s="55"/>
      <c r="BX58" s="63"/>
      <c r="BY58" s="55"/>
      <c r="BZ58" s="63"/>
      <c r="CA58" s="55"/>
      <c r="CB58" s="55"/>
      <c r="CC58" s="55"/>
      <c r="CD58" s="63"/>
      <c r="CE58" s="55"/>
      <c r="CF58" s="63" t="s">
        <v>140</v>
      </c>
      <c r="CG58" s="55">
        <v>0.4</v>
      </c>
      <c r="CH58" s="63" t="s">
        <v>140</v>
      </c>
      <c r="CI58" s="55">
        <v>0.4</v>
      </c>
      <c r="CJ58" s="55"/>
      <c r="CK58" s="55"/>
      <c r="CL58" s="55"/>
      <c r="CM58" s="55"/>
      <c r="CN58" s="55"/>
      <c r="CO58" s="55"/>
      <c r="CP58" s="51" t="s">
        <v>246</v>
      </c>
    </row>
    <row r="59" spans="1:94" ht="46.8">
      <c r="A59" s="60" t="s">
        <v>9</v>
      </c>
      <c r="B59" s="19" t="s">
        <v>108</v>
      </c>
      <c r="C59" s="66">
        <f t="shared" ref="C59:C60" si="10">E59+G59+I59+K59+M59+O59+Q59+S59+U59+W59+Y59+AA59+AC59+AE59+AG59+AI59+AK59+AM59+AO59+AQ59+AS59+AU59+AW59+AY59+BA59+BC59+BE59+BG59+BI59+BK59+BM59+BO59+BQ59+BS59+BU59+BW59+BY59+CA59+CC59+CE59+CG59+CI59+CK59+CM59+CO59</f>
        <v>5</v>
      </c>
      <c r="D59" s="63" t="s">
        <v>141</v>
      </c>
      <c r="E59" s="55">
        <v>0.5</v>
      </c>
      <c r="F59" s="63" t="s">
        <v>139</v>
      </c>
      <c r="G59" s="55">
        <v>0.5</v>
      </c>
      <c r="H59" s="63" t="s">
        <v>139</v>
      </c>
      <c r="I59" s="55">
        <v>0.5</v>
      </c>
      <c r="J59" s="63"/>
      <c r="K59" s="55"/>
      <c r="L59" s="63" t="s">
        <v>139</v>
      </c>
      <c r="M59" s="55">
        <v>0.5</v>
      </c>
      <c r="N59" s="63" t="s">
        <v>140</v>
      </c>
      <c r="O59" s="55">
        <v>0.5</v>
      </c>
      <c r="P59" s="55"/>
      <c r="Q59" s="55"/>
      <c r="R59" s="55"/>
      <c r="S59" s="55"/>
      <c r="T59" s="55"/>
      <c r="U59" s="55"/>
      <c r="V59" s="63"/>
      <c r="W59" s="55"/>
      <c r="X59" s="63"/>
      <c r="Y59" s="55"/>
      <c r="Z59" s="63"/>
      <c r="AA59" s="55"/>
      <c r="AB59" s="63"/>
      <c r="AC59" s="55"/>
      <c r="AD59" s="63"/>
      <c r="AE59" s="55"/>
      <c r="AF59" s="64"/>
      <c r="AG59" s="65"/>
      <c r="AH59" s="63"/>
      <c r="AI59" s="55"/>
      <c r="AJ59" s="62"/>
      <c r="AK59" s="54"/>
      <c r="AL59" s="63"/>
      <c r="AM59" s="55"/>
      <c r="AN59" s="63"/>
      <c r="AO59" s="55"/>
      <c r="AP59" s="63"/>
      <c r="AQ59" s="55"/>
      <c r="AR59" s="63"/>
      <c r="AS59" s="55"/>
      <c r="AT59" s="63"/>
      <c r="AU59" s="55"/>
      <c r="AV59" s="63"/>
      <c r="AW59" s="55"/>
      <c r="AX59" s="63"/>
      <c r="AY59" s="55"/>
      <c r="AZ59" s="63"/>
      <c r="BA59" s="50"/>
      <c r="BB59" s="63"/>
      <c r="BC59" s="55"/>
      <c r="BD59" s="63"/>
      <c r="BE59" s="55"/>
      <c r="BF59" s="63"/>
      <c r="BG59" s="55"/>
      <c r="BH59" s="63"/>
      <c r="BI59" s="55"/>
      <c r="BJ59" s="62"/>
      <c r="BK59" s="54"/>
      <c r="BL59" s="62"/>
      <c r="BM59" s="54"/>
      <c r="BN59" s="63" t="s">
        <v>139</v>
      </c>
      <c r="BO59" s="55">
        <v>0.5</v>
      </c>
      <c r="BP59" s="63" t="s">
        <v>139</v>
      </c>
      <c r="BQ59" s="55">
        <v>0.5</v>
      </c>
      <c r="BR59" s="63" t="s">
        <v>139</v>
      </c>
      <c r="BS59" s="55">
        <v>0.5</v>
      </c>
      <c r="BT59" s="63" t="s">
        <v>139</v>
      </c>
      <c r="BU59" s="55">
        <v>0.5</v>
      </c>
      <c r="BV59" s="63" t="s">
        <v>139</v>
      </c>
      <c r="BW59" s="55">
        <v>0.5</v>
      </c>
      <c r="BX59" s="63"/>
      <c r="BY59" s="55"/>
      <c r="BZ59" s="63"/>
      <c r="CA59" s="55"/>
      <c r="CB59" s="63"/>
      <c r="CC59" s="55"/>
      <c r="CD59" s="63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1" t="s">
        <v>244</v>
      </c>
    </row>
    <row r="60" spans="1:94" ht="46.8">
      <c r="A60" s="60" t="s">
        <v>121</v>
      </c>
      <c r="B60" s="19" t="s">
        <v>109</v>
      </c>
      <c r="C60" s="66">
        <f t="shared" si="10"/>
        <v>5</v>
      </c>
      <c r="D60" s="63" t="s">
        <v>141</v>
      </c>
      <c r="E60" s="55">
        <v>0.5</v>
      </c>
      <c r="F60" s="63" t="s">
        <v>139</v>
      </c>
      <c r="G60" s="55">
        <v>0.5</v>
      </c>
      <c r="H60" s="63" t="s">
        <v>139</v>
      </c>
      <c r="I60" s="55">
        <v>0.5</v>
      </c>
      <c r="J60" s="63"/>
      <c r="K60" s="55"/>
      <c r="L60" s="63" t="s">
        <v>139</v>
      </c>
      <c r="M60" s="55">
        <v>0.5</v>
      </c>
      <c r="N60" s="63" t="s">
        <v>140</v>
      </c>
      <c r="O60" s="55">
        <v>0.5</v>
      </c>
      <c r="P60" s="55"/>
      <c r="Q60" s="55"/>
      <c r="R60" s="55"/>
      <c r="S60" s="55"/>
      <c r="T60" s="55"/>
      <c r="U60" s="55"/>
      <c r="V60" s="63"/>
      <c r="W60" s="55"/>
      <c r="X60" s="63"/>
      <c r="Y60" s="55"/>
      <c r="Z60" s="63"/>
      <c r="AA60" s="55"/>
      <c r="AB60" s="63"/>
      <c r="AC60" s="55"/>
      <c r="AD60" s="63"/>
      <c r="AE60" s="55"/>
      <c r="AF60" s="64"/>
      <c r="AG60" s="65"/>
      <c r="AH60" s="63"/>
      <c r="AI60" s="55"/>
      <c r="AJ60" s="62"/>
      <c r="AK60" s="54"/>
      <c r="AL60" s="63"/>
      <c r="AM60" s="55"/>
      <c r="AN60" s="63"/>
      <c r="AO60" s="55"/>
      <c r="AP60" s="63"/>
      <c r="AQ60" s="55"/>
      <c r="AR60" s="63"/>
      <c r="AS60" s="55"/>
      <c r="AT60" s="63"/>
      <c r="AU60" s="55"/>
      <c r="AV60" s="63"/>
      <c r="AW60" s="55"/>
      <c r="AX60" s="63"/>
      <c r="AY60" s="55"/>
      <c r="AZ60" s="63"/>
      <c r="BA60" s="50"/>
      <c r="BB60" s="63"/>
      <c r="BC60" s="55"/>
      <c r="BD60" s="63"/>
      <c r="BE60" s="55"/>
      <c r="BF60" s="63"/>
      <c r="BG60" s="55"/>
      <c r="BH60" s="63"/>
      <c r="BI60" s="55"/>
      <c r="BJ60" s="62"/>
      <c r="BK60" s="54"/>
      <c r="BL60" s="62"/>
      <c r="BM60" s="54"/>
      <c r="BN60" s="63" t="s">
        <v>139</v>
      </c>
      <c r="BO60" s="55">
        <v>0.5</v>
      </c>
      <c r="BP60" s="63" t="s">
        <v>139</v>
      </c>
      <c r="BQ60" s="55">
        <v>0.5</v>
      </c>
      <c r="BR60" s="63" t="s">
        <v>139</v>
      </c>
      <c r="BS60" s="55">
        <v>0.5</v>
      </c>
      <c r="BT60" s="63" t="s">
        <v>139</v>
      </c>
      <c r="BU60" s="55">
        <v>0.5</v>
      </c>
      <c r="BV60" s="63" t="s">
        <v>139</v>
      </c>
      <c r="BW60" s="55">
        <v>0.5</v>
      </c>
      <c r="BX60" s="63"/>
      <c r="BY60" s="55"/>
      <c r="BZ60" s="63"/>
      <c r="CA60" s="55"/>
      <c r="CB60" s="63"/>
      <c r="CC60" s="55"/>
      <c r="CD60" s="63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1" t="s">
        <v>244</v>
      </c>
    </row>
    <row r="61" spans="1:94" ht="15" customHeight="1">
      <c r="A61" s="56"/>
      <c r="B61" s="57" t="s">
        <v>116</v>
      </c>
      <c r="C61" s="58">
        <v>10</v>
      </c>
      <c r="D61" s="82"/>
      <c r="E61" s="83"/>
      <c r="F61" s="82"/>
      <c r="G61" s="52"/>
      <c r="H61" s="82"/>
      <c r="I61" s="52"/>
      <c r="J61" s="82"/>
      <c r="K61" s="52"/>
      <c r="L61" s="82"/>
      <c r="M61" s="52"/>
      <c r="N61" s="82"/>
      <c r="O61" s="52"/>
      <c r="P61" s="52"/>
      <c r="Q61" s="52"/>
      <c r="R61" s="52"/>
      <c r="S61" s="52"/>
      <c r="T61" s="52"/>
      <c r="U61" s="52"/>
      <c r="V61" s="82"/>
      <c r="W61" s="52"/>
      <c r="X61" s="82"/>
      <c r="Y61" s="83"/>
      <c r="Z61" s="82"/>
      <c r="AA61" s="52"/>
      <c r="AB61" s="82"/>
      <c r="AC61" s="52"/>
      <c r="AD61" s="82"/>
      <c r="AE61" s="83"/>
      <c r="AF61" s="84"/>
      <c r="AG61" s="85"/>
      <c r="AH61" s="82"/>
      <c r="AI61" s="83"/>
      <c r="AJ61" s="82"/>
      <c r="AK61" s="83"/>
      <c r="AL61" s="82"/>
      <c r="AM61" s="83"/>
      <c r="AN61" s="82"/>
      <c r="AO61" s="83"/>
      <c r="AP61" s="82"/>
      <c r="AQ61" s="52"/>
      <c r="AR61" s="82"/>
      <c r="AS61" s="52"/>
      <c r="AT61" s="82"/>
      <c r="AU61" s="52"/>
      <c r="AV61" s="82"/>
      <c r="AW61" s="52"/>
      <c r="AX61" s="82"/>
      <c r="AY61" s="52"/>
      <c r="AZ61" s="82"/>
      <c r="BA61" s="52"/>
      <c r="BB61" s="82"/>
      <c r="BC61" s="52"/>
      <c r="BD61" s="82"/>
      <c r="BE61" s="52"/>
      <c r="BF61" s="82"/>
      <c r="BG61" s="52"/>
      <c r="BH61" s="82"/>
      <c r="BI61" s="52"/>
      <c r="BJ61" s="82"/>
      <c r="BK61" s="52"/>
      <c r="BL61" s="82"/>
      <c r="BM61" s="52"/>
      <c r="BN61" s="82"/>
      <c r="BO61" s="52"/>
      <c r="BP61" s="82"/>
      <c r="BQ61" s="52"/>
      <c r="BR61" s="82"/>
      <c r="BS61" s="52"/>
      <c r="BT61" s="82"/>
      <c r="BU61" s="52"/>
      <c r="BV61" s="82"/>
      <c r="BW61" s="52"/>
      <c r="BX61" s="82"/>
      <c r="BY61" s="52"/>
      <c r="BZ61" s="8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9"/>
    </row>
    <row r="62" spans="1:94" ht="46.8">
      <c r="A62" s="60" t="s">
        <v>10</v>
      </c>
      <c r="B62" s="19" t="s">
        <v>136</v>
      </c>
      <c r="C62" s="49">
        <v>4</v>
      </c>
      <c r="D62" s="63" t="s">
        <v>141</v>
      </c>
      <c r="E62" s="55">
        <v>0.4</v>
      </c>
      <c r="F62" s="63"/>
      <c r="G62" s="55"/>
      <c r="H62" s="63" t="s">
        <v>140</v>
      </c>
      <c r="I62" s="55">
        <v>0.4</v>
      </c>
      <c r="J62" s="63"/>
      <c r="K62" s="55"/>
      <c r="L62" s="63"/>
      <c r="M62" s="55"/>
      <c r="N62" s="63"/>
      <c r="O62" s="55"/>
      <c r="P62" s="55"/>
      <c r="Q62" s="55"/>
      <c r="R62" s="55"/>
      <c r="S62" s="55"/>
      <c r="T62" s="63" t="s">
        <v>140</v>
      </c>
      <c r="U62" s="55">
        <v>0.7</v>
      </c>
      <c r="V62" s="63" t="s">
        <v>140</v>
      </c>
      <c r="W62" s="55">
        <v>0.7</v>
      </c>
      <c r="X62" s="63"/>
      <c r="Y62" s="55"/>
      <c r="Z62" s="63"/>
      <c r="AA62" s="55"/>
      <c r="AB62" s="63"/>
      <c r="AC62" s="55"/>
      <c r="AD62" s="63"/>
      <c r="AE62" s="55"/>
      <c r="AF62" s="64"/>
      <c r="AG62" s="65"/>
      <c r="AH62" s="63"/>
      <c r="AI62" s="55"/>
      <c r="AJ62" s="63"/>
      <c r="AK62" s="55"/>
      <c r="AL62" s="63"/>
      <c r="AM62" s="55"/>
      <c r="AN62" s="62"/>
      <c r="AO62" s="54"/>
      <c r="AP62" s="63"/>
      <c r="AQ62" s="55"/>
      <c r="AR62" s="63"/>
      <c r="AS62" s="55"/>
      <c r="AT62" s="63" t="s">
        <v>140</v>
      </c>
      <c r="AU62" s="55">
        <v>0.5</v>
      </c>
      <c r="AV62" s="63" t="s">
        <v>140</v>
      </c>
      <c r="AW62" s="55">
        <v>0.5</v>
      </c>
      <c r="AX62" s="63"/>
      <c r="AY62" s="55"/>
      <c r="AZ62" s="63"/>
      <c r="BA62" s="55"/>
      <c r="BB62" s="63"/>
      <c r="BC62" s="55"/>
      <c r="BD62" s="63"/>
      <c r="BE62" s="55"/>
      <c r="BF62" s="63"/>
      <c r="BG62" s="55"/>
      <c r="BH62" s="62"/>
      <c r="BI62" s="54"/>
      <c r="BJ62" s="63"/>
      <c r="BK62" s="55"/>
      <c r="BL62" s="63"/>
      <c r="BM62" s="55"/>
      <c r="BN62" s="63"/>
      <c r="BO62" s="55"/>
      <c r="BP62" s="63"/>
      <c r="BQ62" s="55"/>
      <c r="BR62" s="63"/>
      <c r="BS62" s="55"/>
      <c r="BT62" s="63" t="s">
        <v>140</v>
      </c>
      <c r="BU62" s="55">
        <v>0.4</v>
      </c>
      <c r="BV62" s="63" t="s">
        <v>140</v>
      </c>
      <c r="BW62" s="55">
        <v>0.4</v>
      </c>
      <c r="BX62" s="63"/>
      <c r="BY62" s="55"/>
      <c r="BZ62" s="63"/>
      <c r="CA62" s="55"/>
      <c r="CB62" s="63"/>
      <c r="CC62" s="55"/>
      <c r="CD62" s="63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1" t="s">
        <v>245</v>
      </c>
    </row>
    <row r="63" spans="1:94" ht="46.8">
      <c r="A63" s="60" t="s">
        <v>11</v>
      </c>
      <c r="B63" s="19" t="s">
        <v>137</v>
      </c>
      <c r="C63" s="66">
        <f t="shared" ref="C63:C65" si="11">E63+G63+I63+K63+M63+O63+Q63+S63+U63+W63+Y63+AA63+AC63+AE63+AG63+AI63+AK63+AM63+AO63+AQ63+AS63+AU63+AW63+AY63+BA63+BC63+BE63+BG63+BI63+BK63+BM63+BO63+BQ63+BS63+BU63+BW63+BY63+CA63+CC63+CE63+CG63+CI63+CK63+CM63+CO63</f>
        <v>5.0000000000000009</v>
      </c>
      <c r="D63" s="63" t="s">
        <v>141</v>
      </c>
      <c r="E63" s="55">
        <v>0.6</v>
      </c>
      <c r="F63" s="63"/>
      <c r="G63" s="55"/>
      <c r="H63" s="63" t="s">
        <v>140</v>
      </c>
      <c r="I63" s="55">
        <v>0.6</v>
      </c>
      <c r="J63" s="63"/>
      <c r="K63" s="55"/>
      <c r="L63" s="63"/>
      <c r="M63" s="55"/>
      <c r="N63" s="63"/>
      <c r="O63" s="55"/>
      <c r="P63" s="55"/>
      <c r="Q63" s="55"/>
      <c r="R63" s="55"/>
      <c r="S63" s="55"/>
      <c r="T63" s="63" t="s">
        <v>140</v>
      </c>
      <c r="U63" s="55">
        <v>1</v>
      </c>
      <c r="V63" s="63" t="s">
        <v>140</v>
      </c>
      <c r="W63" s="55">
        <v>1</v>
      </c>
      <c r="X63" s="63"/>
      <c r="Y63" s="55"/>
      <c r="Z63" s="63"/>
      <c r="AA63" s="55"/>
      <c r="AB63" s="63"/>
      <c r="AC63" s="55"/>
      <c r="AD63" s="63"/>
      <c r="AE63" s="55"/>
      <c r="AF63" s="64"/>
      <c r="AG63" s="65"/>
      <c r="AH63" s="63"/>
      <c r="AI63" s="55"/>
      <c r="AJ63" s="63"/>
      <c r="AK63" s="55"/>
      <c r="AL63" s="63"/>
      <c r="AM63" s="55"/>
      <c r="AN63" s="62"/>
      <c r="AO63" s="54"/>
      <c r="AP63" s="63"/>
      <c r="AQ63" s="55"/>
      <c r="AR63" s="63"/>
      <c r="AS63" s="55"/>
      <c r="AT63" s="63" t="s">
        <v>140</v>
      </c>
      <c r="AU63" s="55">
        <v>0.5</v>
      </c>
      <c r="AV63" s="63" t="s">
        <v>140</v>
      </c>
      <c r="AW63" s="55">
        <v>0.5</v>
      </c>
      <c r="AX63" s="63"/>
      <c r="AY63" s="55"/>
      <c r="AZ63" s="63"/>
      <c r="BA63" s="55"/>
      <c r="BB63" s="63"/>
      <c r="BC63" s="55"/>
      <c r="BD63" s="63"/>
      <c r="BE63" s="55"/>
      <c r="BF63" s="63"/>
      <c r="BG63" s="55"/>
      <c r="BH63" s="62"/>
      <c r="BI63" s="54"/>
      <c r="BJ63" s="63"/>
      <c r="BK63" s="55"/>
      <c r="BL63" s="63"/>
      <c r="BM63" s="55"/>
      <c r="BN63" s="63"/>
      <c r="BO63" s="55"/>
      <c r="BP63" s="63"/>
      <c r="BQ63" s="55"/>
      <c r="BR63" s="63"/>
      <c r="BS63" s="55"/>
      <c r="BT63" s="63" t="s">
        <v>140</v>
      </c>
      <c r="BU63" s="55">
        <v>0.4</v>
      </c>
      <c r="BV63" s="63" t="s">
        <v>140</v>
      </c>
      <c r="BW63" s="55">
        <v>0.4</v>
      </c>
      <c r="BX63" s="63"/>
      <c r="BY63" s="55"/>
      <c r="BZ63" s="63"/>
      <c r="CA63" s="55"/>
      <c r="CB63" s="63"/>
      <c r="CC63" s="55"/>
      <c r="CD63" s="63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1" t="s">
        <v>245</v>
      </c>
    </row>
    <row r="64" spans="1:94" ht="46.8">
      <c r="A64" s="60" t="s">
        <v>12</v>
      </c>
      <c r="B64" s="19" t="s">
        <v>110</v>
      </c>
      <c r="C64" s="66">
        <f t="shared" si="11"/>
        <v>5</v>
      </c>
      <c r="D64" s="63" t="s">
        <v>141</v>
      </c>
      <c r="E64" s="55">
        <v>1</v>
      </c>
      <c r="F64" s="63"/>
      <c r="G64" s="55"/>
      <c r="H64" s="63"/>
      <c r="I64" s="55"/>
      <c r="J64" s="63" t="s">
        <v>140</v>
      </c>
      <c r="K64" s="55">
        <v>0.5</v>
      </c>
      <c r="L64" s="63" t="s">
        <v>140</v>
      </c>
      <c r="M64" s="55">
        <v>1</v>
      </c>
      <c r="N64" s="63"/>
      <c r="O64" s="55"/>
      <c r="P64" s="55"/>
      <c r="Q64" s="55"/>
      <c r="R64" s="55"/>
      <c r="S64" s="55"/>
      <c r="T64" s="55"/>
      <c r="U64" s="55"/>
      <c r="V64" s="63"/>
      <c r="W64" s="55"/>
      <c r="X64" s="63"/>
      <c r="Y64" s="55"/>
      <c r="Z64" s="63"/>
      <c r="AA64" s="55"/>
      <c r="AB64" s="63"/>
      <c r="AC64" s="55"/>
      <c r="AD64" s="63"/>
      <c r="AE64" s="55"/>
      <c r="AF64" s="64"/>
      <c r="AG64" s="65"/>
      <c r="AH64" s="63"/>
      <c r="AI64" s="55"/>
      <c r="AJ64" s="62"/>
      <c r="AK64" s="54"/>
      <c r="AL64" s="63"/>
      <c r="AM64" s="55"/>
      <c r="AN64" s="63"/>
      <c r="AO64" s="55"/>
      <c r="AP64" s="63"/>
      <c r="AQ64" s="55"/>
      <c r="AR64" s="63"/>
      <c r="AS64" s="55"/>
      <c r="AT64" s="63" t="s">
        <v>140</v>
      </c>
      <c r="AU64" s="55">
        <v>0.5</v>
      </c>
      <c r="AV64" s="63"/>
      <c r="AW64" s="55"/>
      <c r="AX64" s="63"/>
      <c r="AY64" s="55"/>
      <c r="AZ64" s="63" t="s">
        <v>140</v>
      </c>
      <c r="BA64" s="55">
        <v>0.5</v>
      </c>
      <c r="BB64" s="63"/>
      <c r="BC64" s="55"/>
      <c r="BD64" s="63"/>
      <c r="BE64" s="55"/>
      <c r="BF64" s="63"/>
      <c r="BG64" s="55"/>
      <c r="BH64" s="63"/>
      <c r="BI64" s="55"/>
      <c r="BJ64" s="62"/>
      <c r="BK64" s="54"/>
      <c r="BL64" s="63" t="s">
        <v>140</v>
      </c>
      <c r="BM64" s="55">
        <v>0.5</v>
      </c>
      <c r="BN64" s="63"/>
      <c r="BO64" s="54"/>
      <c r="BP64" s="62"/>
      <c r="BQ64" s="54"/>
      <c r="BR64" s="63"/>
      <c r="BS64" s="55"/>
      <c r="BT64" s="63" t="s">
        <v>139</v>
      </c>
      <c r="BU64" s="55">
        <v>0.5</v>
      </c>
      <c r="BV64" s="63" t="s">
        <v>139</v>
      </c>
      <c r="BW64" s="55">
        <v>0.5</v>
      </c>
      <c r="BX64" s="63"/>
      <c r="BY64" s="55"/>
      <c r="BZ64" s="63"/>
      <c r="CA64" s="55"/>
      <c r="CB64" s="55"/>
      <c r="CC64" s="55"/>
      <c r="CD64" s="55"/>
      <c r="CE64" s="55"/>
      <c r="CF64" s="63"/>
      <c r="CG64" s="55"/>
      <c r="CH64" s="55"/>
      <c r="CI64" s="55"/>
      <c r="CJ64" s="55"/>
      <c r="CK64" s="55"/>
      <c r="CL64" s="55"/>
      <c r="CM64" s="55"/>
      <c r="CN64" s="55"/>
      <c r="CO64" s="55"/>
      <c r="CP64" s="51" t="s">
        <v>245</v>
      </c>
    </row>
    <row r="65" spans="1:94" ht="31.5" hidden="1" customHeight="1">
      <c r="A65" s="38" t="s">
        <v>122</v>
      </c>
      <c r="B65" s="39" t="s">
        <v>123</v>
      </c>
      <c r="C65" s="66">
        <f t="shared" si="11"/>
        <v>0</v>
      </c>
      <c r="D65" s="73"/>
      <c r="E65" s="79"/>
      <c r="F65" s="73"/>
      <c r="G65" s="42"/>
      <c r="H65" s="73"/>
      <c r="I65" s="42"/>
      <c r="J65" s="73"/>
      <c r="K65" s="42"/>
      <c r="L65" s="73"/>
      <c r="M65" s="42"/>
      <c r="N65" s="73"/>
      <c r="O65" s="42"/>
      <c r="P65" s="42"/>
      <c r="Q65" s="42"/>
      <c r="R65" s="42"/>
      <c r="S65" s="42"/>
      <c r="T65" s="42"/>
      <c r="U65" s="42"/>
      <c r="V65" s="73"/>
      <c r="W65" s="42"/>
      <c r="X65" s="86"/>
      <c r="Y65" s="61"/>
      <c r="Z65" s="73"/>
      <c r="AA65" s="42"/>
      <c r="AB65" s="73"/>
      <c r="AC65" s="42"/>
      <c r="AD65" s="73"/>
      <c r="AE65" s="79"/>
      <c r="AF65" s="74"/>
      <c r="AG65" s="80"/>
      <c r="AH65" s="86"/>
      <c r="AI65" s="61"/>
      <c r="AJ65" s="73"/>
      <c r="AK65" s="79"/>
      <c r="AL65" s="73"/>
      <c r="AM65" s="79"/>
      <c r="AN65" s="73"/>
      <c r="AO65" s="79"/>
      <c r="AP65" s="73"/>
      <c r="AQ65" s="42"/>
      <c r="AR65" s="73"/>
      <c r="AS65" s="42"/>
      <c r="AT65" s="73"/>
      <c r="AU65" s="42"/>
      <c r="AV65" s="73"/>
      <c r="AW65" s="42"/>
      <c r="AX65" s="73"/>
      <c r="AY65" s="42"/>
      <c r="AZ65" s="86"/>
      <c r="BA65" s="61"/>
      <c r="BB65" s="73"/>
      <c r="BC65" s="42"/>
      <c r="BD65" s="73"/>
      <c r="BE65" s="42"/>
      <c r="BF65" s="73"/>
      <c r="BG65" s="42"/>
      <c r="BH65" s="86"/>
      <c r="BI65" s="61"/>
      <c r="BJ65" s="73"/>
      <c r="BK65" s="42"/>
      <c r="BL65" s="73"/>
      <c r="BM65" s="42"/>
      <c r="BN65" s="73"/>
      <c r="BO65" s="42"/>
      <c r="BP65" s="73"/>
      <c r="BQ65" s="42"/>
      <c r="BR65" s="73"/>
      <c r="BS65" s="42"/>
      <c r="BT65" s="73"/>
      <c r="BU65" s="42"/>
      <c r="BV65" s="73"/>
      <c r="BW65" s="42"/>
      <c r="BX65" s="73"/>
      <c r="BY65" s="42"/>
      <c r="BZ65" s="73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7"/>
    </row>
    <row r="66" spans="1:94" ht="31.5" customHeight="1">
      <c r="A66" s="106" t="s">
        <v>122</v>
      </c>
      <c r="B66" s="107" t="s">
        <v>123</v>
      </c>
      <c r="C66" s="108">
        <f t="shared" ref="C66" si="12">E66+G66+I66+K66+M66+O66+Q66+S66+U66+W66+Y66+AA66+AC66+AE66+AG66+AI66+AK66+AM66+AO66+AQ66+AS66+AU66+AW66+AY66+BA66+BC66+BE66+BG66+BI66+BK66+BM66+BO66+BQ66+BS66+BU66+BW66+BY66+CA66+CC66+CE66+CG66+CI66+CK66+CM66+CO66</f>
        <v>20</v>
      </c>
      <c r="D66" s="109" t="s">
        <v>254</v>
      </c>
      <c r="E66" s="109">
        <v>20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5"/>
    </row>
    <row r="67" spans="1:94" ht="31.5" customHeight="1">
      <c r="A67" s="38" t="s">
        <v>124</v>
      </c>
      <c r="B67" s="39" t="s">
        <v>280</v>
      </c>
      <c r="C67" s="40">
        <f>SUM(C68,C71)</f>
        <v>48</v>
      </c>
      <c r="D67" s="73"/>
      <c r="E67" s="79"/>
      <c r="F67" s="73"/>
      <c r="G67" s="42"/>
      <c r="H67" s="73"/>
      <c r="I67" s="42"/>
      <c r="J67" s="73"/>
      <c r="K67" s="42"/>
      <c r="L67" s="73"/>
      <c r="M67" s="42"/>
      <c r="N67" s="73"/>
      <c r="O67" s="42"/>
      <c r="P67" s="42"/>
      <c r="Q67" s="42"/>
      <c r="R67" s="42"/>
      <c r="S67" s="42"/>
      <c r="T67" s="42"/>
      <c r="U67" s="42"/>
      <c r="V67" s="73"/>
      <c r="W67" s="42"/>
      <c r="X67" s="73"/>
      <c r="Y67" s="79"/>
      <c r="Z67" s="73"/>
      <c r="AA67" s="42"/>
      <c r="AB67" s="73"/>
      <c r="AC67" s="42"/>
      <c r="AD67" s="73"/>
      <c r="AE67" s="79"/>
      <c r="AF67" s="74"/>
      <c r="AG67" s="80"/>
      <c r="AH67" s="73"/>
      <c r="AI67" s="79"/>
      <c r="AJ67" s="73"/>
      <c r="AK67" s="79"/>
      <c r="AL67" s="73"/>
      <c r="AM67" s="79"/>
      <c r="AN67" s="73"/>
      <c r="AO67" s="79"/>
      <c r="AP67" s="73"/>
      <c r="AQ67" s="42"/>
      <c r="AR67" s="73"/>
      <c r="AS67" s="42"/>
      <c r="AT67" s="73"/>
      <c r="AU67" s="42"/>
      <c r="AV67" s="73"/>
      <c r="AW67" s="42"/>
      <c r="AX67" s="73"/>
      <c r="AY67" s="42"/>
      <c r="AZ67" s="73"/>
      <c r="BA67" s="42"/>
      <c r="BB67" s="73"/>
      <c r="BC67" s="42"/>
      <c r="BD67" s="73"/>
      <c r="BE67" s="42"/>
      <c r="BF67" s="73"/>
      <c r="BG67" s="42"/>
      <c r="BH67" s="73"/>
      <c r="BI67" s="42"/>
      <c r="BJ67" s="73"/>
      <c r="BK67" s="42"/>
      <c r="BL67" s="73"/>
      <c r="BM67" s="42"/>
      <c r="BN67" s="73"/>
      <c r="BO67" s="42"/>
      <c r="BP67" s="73"/>
      <c r="BQ67" s="42"/>
      <c r="BR67" s="73"/>
      <c r="BS67" s="42"/>
      <c r="BT67" s="73"/>
      <c r="BU67" s="42"/>
      <c r="BV67" s="73"/>
      <c r="BW67" s="42"/>
      <c r="BX67" s="73"/>
      <c r="BY67" s="42"/>
      <c r="BZ67" s="73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7"/>
    </row>
    <row r="68" spans="1:94" ht="31.5" customHeight="1">
      <c r="A68" s="88"/>
      <c r="B68" s="101" t="s">
        <v>277</v>
      </c>
      <c r="C68" s="89">
        <f>SUM(C69:C70)</f>
        <v>9</v>
      </c>
      <c r="D68" s="90"/>
      <c r="E68" s="91"/>
      <c r="F68" s="90"/>
      <c r="G68" s="92"/>
      <c r="H68" s="90"/>
      <c r="I68" s="92"/>
      <c r="J68" s="90"/>
      <c r="K68" s="92"/>
      <c r="L68" s="90"/>
      <c r="M68" s="92"/>
      <c r="N68" s="90"/>
      <c r="O68" s="92"/>
      <c r="P68" s="92"/>
      <c r="Q68" s="92"/>
      <c r="R68" s="92"/>
      <c r="S68" s="92"/>
      <c r="T68" s="92"/>
      <c r="U68" s="92"/>
      <c r="V68" s="90"/>
      <c r="W68" s="92"/>
      <c r="X68" s="90"/>
      <c r="Y68" s="91"/>
      <c r="Z68" s="90"/>
      <c r="AA68" s="92"/>
      <c r="AB68" s="90"/>
      <c r="AC68" s="92"/>
      <c r="AD68" s="90"/>
      <c r="AE68" s="91"/>
      <c r="AF68" s="93"/>
      <c r="AG68" s="94"/>
      <c r="AH68" s="90"/>
      <c r="AI68" s="91"/>
      <c r="AJ68" s="90"/>
      <c r="AK68" s="91"/>
      <c r="AL68" s="90"/>
      <c r="AM68" s="91"/>
      <c r="AN68" s="90"/>
      <c r="AO68" s="91"/>
      <c r="AP68" s="90"/>
      <c r="AQ68" s="92"/>
      <c r="AR68" s="90"/>
      <c r="AS68" s="92"/>
      <c r="AT68" s="90"/>
      <c r="AU68" s="92"/>
      <c r="AV68" s="90"/>
      <c r="AW68" s="92"/>
      <c r="AX68" s="90"/>
      <c r="AY68" s="92"/>
      <c r="AZ68" s="90"/>
      <c r="BA68" s="92"/>
      <c r="BB68" s="90"/>
      <c r="BC68" s="92"/>
      <c r="BD68" s="90"/>
      <c r="BE68" s="92"/>
      <c r="BF68" s="90"/>
      <c r="BG68" s="92"/>
      <c r="BH68" s="90"/>
      <c r="BI68" s="92"/>
      <c r="BJ68" s="90"/>
      <c r="BK68" s="92"/>
      <c r="BL68" s="90"/>
      <c r="BM68" s="92"/>
      <c r="BN68" s="90"/>
      <c r="BO68" s="92"/>
      <c r="BP68" s="90"/>
      <c r="BQ68" s="92"/>
      <c r="BR68" s="90"/>
      <c r="BS68" s="92"/>
      <c r="BT68" s="90"/>
      <c r="BU68" s="92"/>
      <c r="BV68" s="90"/>
      <c r="BW68" s="92"/>
      <c r="BX68" s="90"/>
      <c r="BY68" s="92"/>
      <c r="BZ68" s="90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5"/>
    </row>
    <row r="69" spans="1:94">
      <c r="A69" s="48">
        <v>1</v>
      </c>
      <c r="B69" s="112" t="s">
        <v>278</v>
      </c>
      <c r="C69" s="97">
        <f>E69+G69+I69+K69+M69+O69+Q69+S69+U69+W69+Y69+AA69+AC69+AE69+AG69+AI69+AK69+AM69+AO69+AQ69+AS69+AU69+AW69+AY69+BA69+BC69+BE69+BG69+BI69+BK69+BM69+BO69+BQ69+BS69+BU69+BW69+BY69+CA69+CC69+CE69+CG69+CI69+CK69+CM69+CO69</f>
        <v>3</v>
      </c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 t="s">
        <v>253</v>
      </c>
      <c r="Q69" s="115">
        <v>0.5</v>
      </c>
      <c r="R69" s="115" t="s">
        <v>253</v>
      </c>
      <c r="S69" s="115">
        <v>0.5</v>
      </c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 t="s">
        <v>253</v>
      </c>
      <c r="CG69" s="115">
        <v>1</v>
      </c>
      <c r="CH69" s="115"/>
      <c r="CI69" s="115"/>
      <c r="CJ69" s="115" t="s">
        <v>253</v>
      </c>
      <c r="CK69" s="115">
        <v>1</v>
      </c>
      <c r="CL69" s="115"/>
      <c r="CM69" s="115"/>
      <c r="CN69" s="115"/>
      <c r="CO69" s="115"/>
      <c r="CP69" s="123" t="s">
        <v>205</v>
      </c>
    </row>
    <row r="70" spans="1:94" ht="31.2">
      <c r="A70" s="48">
        <v>2</v>
      </c>
      <c r="B70" s="112" t="s">
        <v>279</v>
      </c>
      <c r="C70" s="97">
        <f>E70+G70+I70+K70+M70+O70+Q70+S70+U70+W70+Y70+AA70+AC70+AE70+AG70+AI70+AK70+AM70+AO70+AQ70+AS70+AU70+AW70+AY70+BA70+BC70+BE70+BG70+BI70+BK70+BM70+BO70+BQ70+BS70+BU70+BW70+BY70+CA70+CC70+CE70+CG70+CI70+CK70+CM70+CO70</f>
        <v>6</v>
      </c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 t="s">
        <v>253</v>
      </c>
      <c r="Q70" s="115">
        <v>0.5</v>
      </c>
      <c r="R70" s="115" t="s">
        <v>253</v>
      </c>
      <c r="S70" s="115">
        <v>0.5</v>
      </c>
      <c r="T70" s="115"/>
      <c r="U70" s="115"/>
      <c r="V70" s="115"/>
      <c r="W70" s="115"/>
      <c r="X70" s="115"/>
      <c r="Y70" s="115"/>
      <c r="Z70" s="115" t="s">
        <v>253</v>
      </c>
      <c r="AA70" s="115">
        <v>0.5</v>
      </c>
      <c r="AB70" s="115"/>
      <c r="AC70" s="115"/>
      <c r="AD70" s="115" t="s">
        <v>254</v>
      </c>
      <c r="AE70" s="115">
        <v>0.5</v>
      </c>
      <c r="AF70" s="115" t="s">
        <v>253</v>
      </c>
      <c r="AG70" s="115">
        <v>0.5</v>
      </c>
      <c r="AH70" s="115"/>
      <c r="AI70" s="115"/>
      <c r="AJ70" s="115"/>
      <c r="AK70" s="115"/>
      <c r="AL70" s="115"/>
      <c r="AM70" s="115"/>
      <c r="AN70" s="115"/>
      <c r="AO70" s="115"/>
      <c r="AP70" s="115" t="s">
        <v>253</v>
      </c>
      <c r="AQ70" s="115">
        <v>0.5</v>
      </c>
      <c r="AR70" s="115"/>
      <c r="AS70" s="115"/>
      <c r="AT70" s="115" t="s">
        <v>236</v>
      </c>
      <c r="AU70" s="115"/>
      <c r="AV70" s="115"/>
      <c r="AW70" s="115"/>
      <c r="AX70" s="115" t="s">
        <v>236</v>
      </c>
      <c r="AY70" s="115"/>
      <c r="AZ70" s="115"/>
      <c r="BA70" s="115"/>
      <c r="BB70" s="115" t="s">
        <v>236</v>
      </c>
      <c r="BC70" s="115"/>
      <c r="BD70" s="115"/>
      <c r="BE70" s="115"/>
      <c r="BF70" s="115" t="s">
        <v>236</v>
      </c>
      <c r="BG70" s="115"/>
      <c r="BH70" s="115"/>
      <c r="BI70" s="115"/>
      <c r="BJ70" s="115" t="s">
        <v>236</v>
      </c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 t="s">
        <v>236</v>
      </c>
      <c r="BW70" s="115"/>
      <c r="BX70" s="115"/>
      <c r="BY70" s="115"/>
      <c r="BZ70" s="115"/>
      <c r="CA70" s="115"/>
      <c r="CB70" s="115"/>
      <c r="CC70" s="115"/>
      <c r="CD70" s="115"/>
      <c r="CE70" s="115"/>
      <c r="CF70" s="115" t="s">
        <v>253</v>
      </c>
      <c r="CG70" s="115">
        <v>1</v>
      </c>
      <c r="CH70" s="115"/>
      <c r="CI70" s="115"/>
      <c r="CJ70" s="115" t="s">
        <v>253</v>
      </c>
      <c r="CK70" s="115">
        <v>1</v>
      </c>
      <c r="CL70" s="115"/>
      <c r="CM70" s="115"/>
      <c r="CN70" s="115" t="s">
        <v>236</v>
      </c>
      <c r="CO70" s="115">
        <v>1</v>
      </c>
      <c r="CP70" s="123" t="s">
        <v>202</v>
      </c>
    </row>
    <row r="71" spans="1:94" ht="31.2">
      <c r="A71" s="100"/>
      <c r="B71" s="125" t="s">
        <v>281</v>
      </c>
      <c r="C71" s="108">
        <f>SUM(C72:C76)</f>
        <v>39</v>
      </c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7"/>
    </row>
    <row r="72" spans="1:94" ht="31.5" customHeight="1">
      <c r="A72" s="48" t="s">
        <v>77</v>
      </c>
      <c r="B72" s="114" t="s">
        <v>125</v>
      </c>
      <c r="C72" s="97">
        <f t="shared" ref="C72:C73" si="13">E72+G72+I72+K72+M72+O72+Q72+S72+U72+W72+Y72+AA72+AC72+AE72+AG72+AI72+AK72+AM72+AO72+AQ72+AS72+AU72+AW72+AY72+BA72+BC72+BE72+BG72+BI72+BK72+BM72+BO72+BQ72+BS72+BU72+BW72+BY72+CA72+CC72+CE72+CG72+CI72+CK72+CM72+CO72</f>
        <v>12</v>
      </c>
      <c r="D72" s="115"/>
      <c r="E72" s="115"/>
      <c r="F72" s="115" t="s">
        <v>254</v>
      </c>
      <c r="G72" s="115">
        <v>12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 t="s">
        <v>236</v>
      </c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3" t="s">
        <v>271</v>
      </c>
    </row>
    <row r="73" spans="1:94" ht="30.75" customHeight="1">
      <c r="A73" s="48" t="s">
        <v>7</v>
      </c>
      <c r="B73" s="98" t="s">
        <v>126</v>
      </c>
      <c r="C73" s="97">
        <f t="shared" si="13"/>
        <v>3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 t="s">
        <v>254</v>
      </c>
      <c r="Y73" s="115">
        <v>3</v>
      </c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3" t="s">
        <v>203</v>
      </c>
    </row>
    <row r="74" spans="1:94">
      <c r="A74" s="48">
        <v>3</v>
      </c>
      <c r="B74" s="112" t="s">
        <v>127</v>
      </c>
      <c r="C74" s="97">
        <f t="shared" ref="C74:C76" si="14">E74+G74+I74+K74+M74+O74+Q74+S74+U74+W74+Y74+AA74+AC74+AE74+AG74+AI74+AK74+AM74+AO74+AQ74+AS74+AU74+AW74+AY74+BA74+BC74+BE74+BG74+BI74+BK74+BM74+BO74+BQ74+BS74+BU74+BW74+BY74+CA74+CC74+CE74+CG74+CI74+CK74+CM74+CO74</f>
        <v>8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 t="s">
        <v>248</v>
      </c>
      <c r="AE74" s="115">
        <v>2</v>
      </c>
      <c r="AF74" s="115"/>
      <c r="AG74" s="115"/>
      <c r="AH74" s="115"/>
      <c r="AI74" s="115"/>
      <c r="AJ74" s="115"/>
      <c r="AK74" s="115"/>
      <c r="AL74" s="115" t="s">
        <v>236</v>
      </c>
      <c r="AM74" s="115"/>
      <c r="AN74" s="115" t="s">
        <v>236</v>
      </c>
      <c r="AO74" s="115"/>
      <c r="AP74" s="115"/>
      <c r="AQ74" s="115"/>
      <c r="AR74" s="115"/>
      <c r="AS74" s="115"/>
      <c r="AT74" s="115" t="s">
        <v>248</v>
      </c>
      <c r="AU74" s="115">
        <v>2</v>
      </c>
      <c r="AV74" s="115"/>
      <c r="AW74" s="115"/>
      <c r="AX74" s="115" t="s">
        <v>236</v>
      </c>
      <c r="AY74" s="115"/>
      <c r="AZ74" s="115"/>
      <c r="BA74" s="115"/>
      <c r="BB74" s="115"/>
      <c r="BC74" s="115"/>
      <c r="BD74" s="115" t="s">
        <v>254</v>
      </c>
      <c r="BE74" s="115">
        <v>1</v>
      </c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 t="s">
        <v>236</v>
      </c>
      <c r="BU74" s="115"/>
      <c r="BV74" s="115" t="s">
        <v>236</v>
      </c>
      <c r="BW74" s="115"/>
      <c r="BX74" s="115" t="s">
        <v>236</v>
      </c>
      <c r="BY74" s="115"/>
      <c r="BZ74" s="115" t="s">
        <v>236</v>
      </c>
      <c r="CA74" s="115"/>
      <c r="CB74" s="115"/>
      <c r="CC74" s="115"/>
      <c r="CD74" s="115" t="s">
        <v>254</v>
      </c>
      <c r="CE74" s="115">
        <v>1</v>
      </c>
      <c r="CF74" s="115" t="s">
        <v>44</v>
      </c>
      <c r="CG74" s="115">
        <v>1</v>
      </c>
      <c r="CH74" s="115"/>
      <c r="CI74" s="115"/>
      <c r="CJ74" s="115"/>
      <c r="CK74" s="115"/>
      <c r="CL74" s="115"/>
      <c r="CM74" s="115"/>
      <c r="CN74" s="115" t="s">
        <v>236</v>
      </c>
      <c r="CO74" s="115">
        <v>1</v>
      </c>
      <c r="CP74" s="113" t="s">
        <v>272</v>
      </c>
    </row>
    <row r="75" spans="1:94">
      <c r="A75" s="48">
        <v>4</v>
      </c>
      <c r="B75" s="112" t="s">
        <v>273</v>
      </c>
      <c r="C75" s="97">
        <f t="shared" si="14"/>
        <v>10</v>
      </c>
      <c r="D75" s="115"/>
      <c r="E75" s="115"/>
      <c r="F75" s="115" t="s">
        <v>248</v>
      </c>
      <c r="G75" s="115">
        <v>1</v>
      </c>
      <c r="H75" s="115" t="s">
        <v>274</v>
      </c>
      <c r="I75" s="115">
        <v>1</v>
      </c>
      <c r="J75" s="115" t="s">
        <v>253</v>
      </c>
      <c r="K75" s="115">
        <v>1</v>
      </c>
      <c r="L75" s="115" t="s">
        <v>236</v>
      </c>
      <c r="M75" s="115"/>
      <c r="N75" s="115" t="s">
        <v>44</v>
      </c>
      <c r="O75" s="115">
        <v>1</v>
      </c>
      <c r="P75" s="115"/>
      <c r="Q75" s="115"/>
      <c r="R75" s="115"/>
      <c r="S75" s="115"/>
      <c r="T75" s="115" t="s">
        <v>44</v>
      </c>
      <c r="U75" s="115">
        <v>1</v>
      </c>
      <c r="V75" s="115"/>
      <c r="W75" s="115"/>
      <c r="X75" s="115"/>
      <c r="Y75" s="115"/>
      <c r="Z75" s="115" t="s">
        <v>248</v>
      </c>
      <c r="AA75" s="115">
        <v>1</v>
      </c>
      <c r="AB75" s="115" t="s">
        <v>253</v>
      </c>
      <c r="AC75" s="115">
        <v>1</v>
      </c>
      <c r="AD75" s="115" t="s">
        <v>248</v>
      </c>
      <c r="AE75" s="115">
        <v>1</v>
      </c>
      <c r="AF75" s="115" t="s">
        <v>248</v>
      </c>
      <c r="AG75" s="115">
        <v>1</v>
      </c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 t="s">
        <v>236</v>
      </c>
      <c r="AS75" s="115"/>
      <c r="AT75" s="115"/>
      <c r="AU75" s="115"/>
      <c r="AV75" s="115" t="s">
        <v>236</v>
      </c>
      <c r="AW75" s="115"/>
      <c r="AX75" s="115"/>
      <c r="AY75" s="115"/>
      <c r="AZ75" s="115"/>
      <c r="BA75" s="115"/>
      <c r="BB75" s="115"/>
      <c r="BC75" s="115"/>
      <c r="BD75" s="115"/>
      <c r="BE75" s="115"/>
      <c r="BF75" s="115" t="s">
        <v>236</v>
      </c>
      <c r="BG75" s="115"/>
      <c r="BH75" s="115" t="s">
        <v>236</v>
      </c>
      <c r="BI75" s="115"/>
      <c r="BJ75" s="115"/>
      <c r="BK75" s="115"/>
      <c r="BL75" s="115"/>
      <c r="BM75" s="115"/>
      <c r="BN75" s="115" t="s">
        <v>236</v>
      </c>
      <c r="BO75" s="115"/>
      <c r="BP75" s="115" t="s">
        <v>236</v>
      </c>
      <c r="BQ75" s="115"/>
      <c r="BR75" s="115"/>
      <c r="BS75" s="115"/>
      <c r="BT75" s="115"/>
      <c r="BU75" s="115"/>
      <c r="BV75" s="115" t="s">
        <v>236</v>
      </c>
      <c r="BW75" s="115"/>
      <c r="BX75" s="115"/>
      <c r="BY75" s="115"/>
      <c r="BZ75" s="115"/>
      <c r="CA75" s="115"/>
      <c r="CB75" s="115" t="s">
        <v>236</v>
      </c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 t="s">
        <v>236</v>
      </c>
      <c r="CO75" s="115">
        <v>1</v>
      </c>
      <c r="CP75" s="113" t="s">
        <v>271</v>
      </c>
    </row>
    <row r="76" spans="1:94" ht="31.2">
      <c r="A76" s="96">
        <v>5</v>
      </c>
      <c r="B76" s="112" t="s">
        <v>282</v>
      </c>
      <c r="C76" s="97">
        <f t="shared" si="14"/>
        <v>6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 t="s">
        <v>236</v>
      </c>
      <c r="S76" s="115">
        <v>3</v>
      </c>
      <c r="T76" s="115"/>
      <c r="U76" s="115"/>
      <c r="V76" s="115"/>
      <c r="W76" s="115"/>
      <c r="X76" s="115" t="s">
        <v>236</v>
      </c>
      <c r="Y76" s="115">
        <v>3</v>
      </c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22"/>
      <c r="CG76" s="115"/>
      <c r="CH76" s="115"/>
      <c r="CI76" s="115"/>
      <c r="CJ76" s="115"/>
      <c r="CK76" s="115"/>
      <c r="CL76" s="115"/>
      <c r="CM76" s="115"/>
      <c r="CN76" s="115"/>
      <c r="CO76" s="115"/>
      <c r="CP76" s="123" t="s">
        <v>203</v>
      </c>
    </row>
    <row r="77" spans="1:94" ht="16.2">
      <c r="A77" s="38" t="s">
        <v>128</v>
      </c>
      <c r="B77" s="39" t="s">
        <v>129</v>
      </c>
      <c r="C77" s="40">
        <f>SUM(C78:C79)</f>
        <v>0</v>
      </c>
      <c r="D77" s="73"/>
      <c r="E77" s="79"/>
      <c r="F77" s="73"/>
      <c r="G77" s="42"/>
      <c r="H77" s="73"/>
      <c r="I77" s="42"/>
      <c r="J77" s="87"/>
      <c r="K77" s="42"/>
      <c r="L77" s="86"/>
      <c r="M77" s="61"/>
      <c r="N77" s="73"/>
      <c r="O77" s="42"/>
      <c r="P77" s="42"/>
      <c r="Q77" s="42"/>
      <c r="R77" s="42"/>
      <c r="S77" s="42"/>
      <c r="T77" s="42"/>
      <c r="U77" s="42"/>
      <c r="V77" s="87"/>
      <c r="W77" s="42"/>
      <c r="X77" s="73"/>
      <c r="Y77" s="79"/>
      <c r="Z77" s="73"/>
      <c r="AA77" s="42"/>
      <c r="AB77" s="73"/>
      <c r="AC77" s="42"/>
      <c r="AD77" s="73"/>
      <c r="AE77" s="79"/>
      <c r="AF77" s="74"/>
      <c r="AG77" s="80"/>
      <c r="AH77" s="73"/>
      <c r="AI77" s="79"/>
      <c r="AJ77" s="73"/>
      <c r="AK77" s="79"/>
      <c r="AL77" s="86"/>
      <c r="AM77" s="61"/>
      <c r="AN77" s="73"/>
      <c r="AO77" s="79"/>
      <c r="AP77" s="73"/>
      <c r="AQ77" s="42"/>
      <c r="AR77" s="73"/>
      <c r="AS77" s="42"/>
      <c r="AT77" s="73"/>
      <c r="AU77" s="42"/>
      <c r="AV77" s="73"/>
      <c r="AW77" s="42"/>
      <c r="AX77" s="87"/>
      <c r="AY77" s="42"/>
      <c r="AZ77" s="86"/>
      <c r="BA77" s="61"/>
      <c r="BB77" s="86"/>
      <c r="BC77" s="61"/>
      <c r="BD77" s="86"/>
      <c r="BE77" s="61"/>
      <c r="BF77" s="86"/>
      <c r="BG77" s="61"/>
      <c r="BH77" s="73"/>
      <c r="BI77" s="42"/>
      <c r="BJ77" s="73"/>
      <c r="BK77" s="42"/>
      <c r="BL77" s="73"/>
      <c r="BM77" s="42"/>
      <c r="BN77" s="73"/>
      <c r="BO77" s="42"/>
      <c r="BP77" s="73"/>
      <c r="BQ77" s="42"/>
      <c r="BR77" s="73"/>
      <c r="BS77" s="42"/>
      <c r="BT77" s="73"/>
      <c r="BU77" s="42"/>
      <c r="BV77" s="73"/>
      <c r="BW77" s="42"/>
      <c r="BX77" s="87"/>
      <c r="BY77" s="42"/>
      <c r="BZ77" s="73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7"/>
    </row>
    <row r="78" spans="1:94">
      <c r="A78" s="70" t="s">
        <v>77</v>
      </c>
      <c r="B78" s="121" t="s">
        <v>130</v>
      </c>
      <c r="C78" s="66">
        <f t="shared" ref="C78:C82" si="15">E78+G78+I78+K78+M78+O78+Q78+S78+U78+W78+Y78+AA78+AC78+AE78+AG78+AI78+AK78+AM78+AO78+AQ78+AS78+AU78+AW78+AY78+BA78+BC78+BE78+BG78+BI78+BK78+BM78+BO78+BQ78+BS78+BU78+BW78+BY78+CA78+CC78+CE78+CG78+CI78+CK78+CM78+CO78</f>
        <v>0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 t="s">
        <v>248</v>
      </c>
      <c r="S78" s="110"/>
      <c r="T78" s="110"/>
      <c r="U78" s="110"/>
      <c r="V78" s="110" t="s">
        <v>248</v>
      </c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3" t="s">
        <v>220</v>
      </c>
    </row>
    <row r="79" spans="1:94" ht="31.2">
      <c r="A79" s="70" t="s">
        <v>7</v>
      </c>
      <c r="B79" s="121" t="s">
        <v>275</v>
      </c>
      <c r="C79" s="66">
        <f t="shared" si="15"/>
        <v>0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 t="s">
        <v>248</v>
      </c>
      <c r="S79" s="110"/>
      <c r="T79" s="110"/>
      <c r="U79" s="110"/>
      <c r="V79" s="110" t="s">
        <v>248</v>
      </c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3" t="s">
        <v>220</v>
      </c>
    </row>
    <row r="80" spans="1:94" ht="16.2">
      <c r="A80" s="38" t="s">
        <v>131</v>
      </c>
      <c r="B80" s="39" t="s">
        <v>132</v>
      </c>
      <c r="C80" s="40">
        <f>SUM(C81:C82)</f>
        <v>6</v>
      </c>
      <c r="D80" s="73"/>
      <c r="E80" s="79"/>
      <c r="F80" s="73"/>
      <c r="G80" s="42"/>
      <c r="H80" s="73"/>
      <c r="I80" s="42"/>
      <c r="J80" s="73"/>
      <c r="K80" s="42"/>
      <c r="L80" s="73"/>
      <c r="M80" s="42"/>
      <c r="N80" s="73"/>
      <c r="O80" s="42"/>
      <c r="P80" s="42"/>
      <c r="Q80" s="42"/>
      <c r="R80" s="42"/>
      <c r="S80" s="42"/>
      <c r="T80" s="42"/>
      <c r="U80" s="42"/>
      <c r="V80" s="73"/>
      <c r="W80" s="42"/>
      <c r="X80" s="73"/>
      <c r="Y80" s="79"/>
      <c r="Z80" s="73"/>
      <c r="AA80" s="42"/>
      <c r="AB80" s="73"/>
      <c r="AC80" s="42"/>
      <c r="AD80" s="73"/>
      <c r="AE80" s="79"/>
      <c r="AF80" s="74"/>
      <c r="AG80" s="80"/>
      <c r="AH80" s="73"/>
      <c r="AI80" s="79"/>
      <c r="AJ80" s="73"/>
      <c r="AK80" s="79"/>
      <c r="AL80" s="73"/>
      <c r="AM80" s="79"/>
      <c r="AN80" s="73"/>
      <c r="AO80" s="79"/>
      <c r="AP80" s="73"/>
      <c r="AQ80" s="42"/>
      <c r="AR80" s="73"/>
      <c r="AS80" s="42"/>
      <c r="AT80" s="73"/>
      <c r="AU80" s="42"/>
      <c r="AV80" s="73"/>
      <c r="AW80" s="42"/>
      <c r="AX80" s="73"/>
      <c r="AY80" s="42"/>
      <c r="AZ80" s="73"/>
      <c r="BA80" s="42"/>
      <c r="BB80" s="73"/>
      <c r="BC80" s="42"/>
      <c r="BD80" s="73"/>
      <c r="BE80" s="42"/>
      <c r="BF80" s="73"/>
      <c r="BG80" s="42"/>
      <c r="BH80" s="73"/>
      <c r="BI80" s="42"/>
      <c r="BJ80" s="73"/>
      <c r="BK80" s="42"/>
      <c r="BL80" s="73"/>
      <c r="BM80" s="42"/>
      <c r="BN80" s="73"/>
      <c r="BO80" s="42"/>
      <c r="BP80" s="73"/>
      <c r="BQ80" s="42"/>
      <c r="BR80" s="73"/>
      <c r="BS80" s="42"/>
      <c r="BT80" s="73"/>
      <c r="BU80" s="42"/>
      <c r="BV80" s="73"/>
      <c r="BW80" s="42"/>
      <c r="BX80" s="73"/>
      <c r="BY80" s="42"/>
      <c r="BZ80" s="73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7"/>
    </row>
    <row r="81" spans="1:94" ht="31.2">
      <c r="A81" s="48" t="s">
        <v>77</v>
      </c>
      <c r="B81" s="19" t="s">
        <v>133</v>
      </c>
      <c r="C81" s="66">
        <f t="shared" si="15"/>
        <v>3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 t="s">
        <v>236</v>
      </c>
      <c r="S81" s="115">
        <v>1</v>
      </c>
      <c r="T81" s="115"/>
      <c r="U81" s="115"/>
      <c r="V81" s="115"/>
      <c r="W81" s="115"/>
      <c r="X81" s="115" t="s">
        <v>236</v>
      </c>
      <c r="Y81" s="115">
        <v>2</v>
      </c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22"/>
      <c r="CG81" s="115"/>
      <c r="CH81" s="115"/>
      <c r="CI81" s="115"/>
      <c r="CJ81" s="115"/>
      <c r="CK81" s="115"/>
      <c r="CL81" s="115"/>
      <c r="CM81" s="115"/>
      <c r="CN81" s="115"/>
      <c r="CO81" s="115"/>
      <c r="CP81" s="123" t="s">
        <v>203</v>
      </c>
    </row>
    <row r="82" spans="1:94" ht="31.2">
      <c r="A82" s="48" t="s">
        <v>7</v>
      </c>
      <c r="B82" s="19" t="s">
        <v>134</v>
      </c>
      <c r="C82" s="66">
        <f t="shared" si="15"/>
        <v>3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 t="s">
        <v>236</v>
      </c>
      <c r="Q82" s="115">
        <v>0.5</v>
      </c>
      <c r="R82" s="115" t="s">
        <v>236</v>
      </c>
      <c r="S82" s="115">
        <v>0.5</v>
      </c>
      <c r="T82" s="115"/>
      <c r="U82" s="115"/>
      <c r="V82" s="115"/>
      <c r="W82" s="115"/>
      <c r="X82" s="115"/>
      <c r="Y82" s="115"/>
      <c r="Z82" s="115" t="s">
        <v>236</v>
      </c>
      <c r="AA82" s="115">
        <v>0.5</v>
      </c>
      <c r="AB82" s="115"/>
      <c r="AC82" s="115"/>
      <c r="AD82" s="115" t="s">
        <v>236</v>
      </c>
      <c r="AE82" s="115">
        <v>0.5</v>
      </c>
      <c r="AF82" s="115" t="s">
        <v>236</v>
      </c>
      <c r="AG82" s="115">
        <v>0.5</v>
      </c>
      <c r="AH82" s="115"/>
      <c r="AI82" s="115"/>
      <c r="AJ82" s="115"/>
      <c r="AK82" s="115"/>
      <c r="AL82" s="115"/>
      <c r="AM82" s="115"/>
      <c r="AN82" s="115"/>
      <c r="AO82" s="115"/>
      <c r="AP82" s="115" t="s">
        <v>236</v>
      </c>
      <c r="AQ82" s="115">
        <v>0.5</v>
      </c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22"/>
      <c r="CG82" s="115"/>
      <c r="CH82" s="115"/>
      <c r="CI82" s="115"/>
      <c r="CJ82" s="115"/>
      <c r="CK82" s="115"/>
      <c r="CL82" s="115"/>
      <c r="CM82" s="115"/>
      <c r="CN82" s="115"/>
      <c r="CO82" s="115"/>
      <c r="CP82" s="124" t="s">
        <v>203</v>
      </c>
    </row>
    <row r="83" spans="1:94">
      <c r="A83" s="117"/>
      <c r="B83" s="128" t="s">
        <v>276</v>
      </c>
      <c r="C83" s="129">
        <f>C11+C18+C66+C67+C77+C80</f>
        <v>240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9"/>
      <c r="CG83" s="118"/>
      <c r="CH83" s="118"/>
      <c r="CI83" s="118"/>
      <c r="CJ83" s="118"/>
      <c r="CK83" s="118"/>
      <c r="CL83" s="118"/>
      <c r="CM83" s="118"/>
      <c r="CN83" s="118"/>
      <c r="CO83" s="118"/>
      <c r="CP83" s="120"/>
    </row>
  </sheetData>
  <mergeCells count="11">
    <mergeCell ref="CP8:CP10"/>
    <mergeCell ref="A6:X6"/>
    <mergeCell ref="A7:X7"/>
    <mergeCell ref="C8:C10"/>
    <mergeCell ref="A8:B9"/>
    <mergeCell ref="X8:CO8"/>
    <mergeCell ref="D8:W9"/>
    <mergeCell ref="X9:BE9"/>
    <mergeCell ref="BF9:BW9"/>
    <mergeCell ref="BX9:CE9"/>
    <mergeCell ref="CF9:CO9"/>
  </mergeCells>
  <pageMargins left="3.937007874015748E-2" right="3.937007874015748E-2" top="0.15748031496062992" bottom="0.19685039370078741" header="0.31496062992125984" footer="0.31496062992125984"/>
  <pageSetup paperSize="9" scale="59" fitToWidth="2" orientation="landscape" verticalDpi="0" r:id="rId1"/>
  <colBreaks count="1" manualBreakCount="1">
    <brk id="41" min="5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opLeftCell="A12" zoomScaleNormal="100" workbookViewId="0">
      <selection activeCell="C35" sqref="C35"/>
    </sheetView>
  </sheetViews>
  <sheetFormatPr defaultRowHeight="14.4"/>
  <cols>
    <col min="1" max="1" width="12.5546875" style="3" customWidth="1"/>
    <col min="2" max="2" width="18.88671875" style="3" customWidth="1"/>
    <col min="3" max="3" width="138.6640625" style="3" customWidth="1"/>
    <col min="4" max="256" width="9.109375" style="3"/>
    <col min="257" max="257" width="12.5546875" style="3" customWidth="1"/>
    <col min="258" max="258" width="22.6640625" style="3" customWidth="1"/>
    <col min="259" max="259" width="138.6640625" style="3" customWidth="1"/>
    <col min="260" max="512" width="9.109375" style="3"/>
    <col min="513" max="513" width="12.5546875" style="3" customWidth="1"/>
    <col min="514" max="514" width="22.6640625" style="3" customWidth="1"/>
    <col min="515" max="515" width="138.6640625" style="3" customWidth="1"/>
    <col min="516" max="768" width="9.109375" style="3"/>
    <col min="769" max="769" width="12.5546875" style="3" customWidth="1"/>
    <col min="770" max="770" width="22.6640625" style="3" customWidth="1"/>
    <col min="771" max="771" width="138.6640625" style="3" customWidth="1"/>
    <col min="772" max="1024" width="9.109375" style="3"/>
    <col min="1025" max="1025" width="12.5546875" style="3" customWidth="1"/>
    <col min="1026" max="1026" width="22.6640625" style="3" customWidth="1"/>
    <col min="1027" max="1027" width="138.6640625" style="3" customWidth="1"/>
    <col min="1028" max="1280" width="9.109375" style="3"/>
    <col min="1281" max="1281" width="12.5546875" style="3" customWidth="1"/>
    <col min="1282" max="1282" width="22.6640625" style="3" customWidth="1"/>
    <col min="1283" max="1283" width="138.6640625" style="3" customWidth="1"/>
    <col min="1284" max="1536" width="9.109375" style="3"/>
    <col min="1537" max="1537" width="12.5546875" style="3" customWidth="1"/>
    <col min="1538" max="1538" width="22.6640625" style="3" customWidth="1"/>
    <col min="1539" max="1539" width="138.6640625" style="3" customWidth="1"/>
    <col min="1540" max="1792" width="9.109375" style="3"/>
    <col min="1793" max="1793" width="12.5546875" style="3" customWidth="1"/>
    <col min="1794" max="1794" width="22.6640625" style="3" customWidth="1"/>
    <col min="1795" max="1795" width="138.6640625" style="3" customWidth="1"/>
    <col min="1796" max="2048" width="9.109375" style="3"/>
    <col min="2049" max="2049" width="12.5546875" style="3" customWidth="1"/>
    <col min="2050" max="2050" width="22.6640625" style="3" customWidth="1"/>
    <col min="2051" max="2051" width="138.6640625" style="3" customWidth="1"/>
    <col min="2052" max="2304" width="9.109375" style="3"/>
    <col min="2305" max="2305" width="12.5546875" style="3" customWidth="1"/>
    <col min="2306" max="2306" width="22.6640625" style="3" customWidth="1"/>
    <col min="2307" max="2307" width="138.6640625" style="3" customWidth="1"/>
    <col min="2308" max="2560" width="9.109375" style="3"/>
    <col min="2561" max="2561" width="12.5546875" style="3" customWidth="1"/>
    <col min="2562" max="2562" width="22.6640625" style="3" customWidth="1"/>
    <col min="2563" max="2563" width="138.6640625" style="3" customWidth="1"/>
    <col min="2564" max="2816" width="9.109375" style="3"/>
    <col min="2817" max="2817" width="12.5546875" style="3" customWidth="1"/>
    <col min="2818" max="2818" width="22.6640625" style="3" customWidth="1"/>
    <col min="2819" max="2819" width="138.6640625" style="3" customWidth="1"/>
    <col min="2820" max="3072" width="9.109375" style="3"/>
    <col min="3073" max="3073" width="12.5546875" style="3" customWidth="1"/>
    <col min="3074" max="3074" width="22.6640625" style="3" customWidth="1"/>
    <col min="3075" max="3075" width="138.6640625" style="3" customWidth="1"/>
    <col min="3076" max="3328" width="9.109375" style="3"/>
    <col min="3329" max="3329" width="12.5546875" style="3" customWidth="1"/>
    <col min="3330" max="3330" width="22.6640625" style="3" customWidth="1"/>
    <col min="3331" max="3331" width="138.6640625" style="3" customWidth="1"/>
    <col min="3332" max="3584" width="9.109375" style="3"/>
    <col min="3585" max="3585" width="12.5546875" style="3" customWidth="1"/>
    <col min="3586" max="3586" width="22.6640625" style="3" customWidth="1"/>
    <col min="3587" max="3587" width="138.6640625" style="3" customWidth="1"/>
    <col min="3588" max="3840" width="9.109375" style="3"/>
    <col min="3841" max="3841" width="12.5546875" style="3" customWidth="1"/>
    <col min="3842" max="3842" width="22.6640625" style="3" customWidth="1"/>
    <col min="3843" max="3843" width="138.6640625" style="3" customWidth="1"/>
    <col min="3844" max="4096" width="9.109375" style="3"/>
    <col min="4097" max="4097" width="12.5546875" style="3" customWidth="1"/>
    <col min="4098" max="4098" width="22.6640625" style="3" customWidth="1"/>
    <col min="4099" max="4099" width="138.6640625" style="3" customWidth="1"/>
    <col min="4100" max="4352" width="9.109375" style="3"/>
    <col min="4353" max="4353" width="12.5546875" style="3" customWidth="1"/>
    <col min="4354" max="4354" width="22.6640625" style="3" customWidth="1"/>
    <col min="4355" max="4355" width="138.6640625" style="3" customWidth="1"/>
    <col min="4356" max="4608" width="9.109375" style="3"/>
    <col min="4609" max="4609" width="12.5546875" style="3" customWidth="1"/>
    <col min="4610" max="4610" width="22.6640625" style="3" customWidth="1"/>
    <col min="4611" max="4611" width="138.6640625" style="3" customWidth="1"/>
    <col min="4612" max="4864" width="9.109375" style="3"/>
    <col min="4865" max="4865" width="12.5546875" style="3" customWidth="1"/>
    <col min="4866" max="4866" width="22.6640625" style="3" customWidth="1"/>
    <col min="4867" max="4867" width="138.6640625" style="3" customWidth="1"/>
    <col min="4868" max="5120" width="9.109375" style="3"/>
    <col min="5121" max="5121" width="12.5546875" style="3" customWidth="1"/>
    <col min="5122" max="5122" width="22.6640625" style="3" customWidth="1"/>
    <col min="5123" max="5123" width="138.6640625" style="3" customWidth="1"/>
    <col min="5124" max="5376" width="9.109375" style="3"/>
    <col min="5377" max="5377" width="12.5546875" style="3" customWidth="1"/>
    <col min="5378" max="5378" width="22.6640625" style="3" customWidth="1"/>
    <col min="5379" max="5379" width="138.6640625" style="3" customWidth="1"/>
    <col min="5380" max="5632" width="9.109375" style="3"/>
    <col min="5633" max="5633" width="12.5546875" style="3" customWidth="1"/>
    <col min="5634" max="5634" width="22.6640625" style="3" customWidth="1"/>
    <col min="5635" max="5635" width="138.6640625" style="3" customWidth="1"/>
    <col min="5636" max="5888" width="9.109375" style="3"/>
    <col min="5889" max="5889" width="12.5546875" style="3" customWidth="1"/>
    <col min="5890" max="5890" width="22.6640625" style="3" customWidth="1"/>
    <col min="5891" max="5891" width="138.6640625" style="3" customWidth="1"/>
    <col min="5892" max="6144" width="9.109375" style="3"/>
    <col min="6145" max="6145" width="12.5546875" style="3" customWidth="1"/>
    <col min="6146" max="6146" width="22.6640625" style="3" customWidth="1"/>
    <col min="6147" max="6147" width="138.6640625" style="3" customWidth="1"/>
    <col min="6148" max="6400" width="9.109375" style="3"/>
    <col min="6401" max="6401" width="12.5546875" style="3" customWidth="1"/>
    <col min="6402" max="6402" width="22.6640625" style="3" customWidth="1"/>
    <col min="6403" max="6403" width="138.6640625" style="3" customWidth="1"/>
    <col min="6404" max="6656" width="9.109375" style="3"/>
    <col min="6657" max="6657" width="12.5546875" style="3" customWidth="1"/>
    <col min="6658" max="6658" width="22.6640625" style="3" customWidth="1"/>
    <col min="6659" max="6659" width="138.6640625" style="3" customWidth="1"/>
    <col min="6660" max="6912" width="9.109375" style="3"/>
    <col min="6913" max="6913" width="12.5546875" style="3" customWidth="1"/>
    <col min="6914" max="6914" width="22.6640625" style="3" customWidth="1"/>
    <col min="6915" max="6915" width="138.6640625" style="3" customWidth="1"/>
    <col min="6916" max="7168" width="9.109375" style="3"/>
    <col min="7169" max="7169" width="12.5546875" style="3" customWidth="1"/>
    <col min="7170" max="7170" width="22.6640625" style="3" customWidth="1"/>
    <col min="7171" max="7171" width="138.6640625" style="3" customWidth="1"/>
    <col min="7172" max="7424" width="9.109375" style="3"/>
    <col min="7425" max="7425" width="12.5546875" style="3" customWidth="1"/>
    <col min="7426" max="7426" width="22.6640625" style="3" customWidth="1"/>
    <col min="7427" max="7427" width="138.6640625" style="3" customWidth="1"/>
    <col min="7428" max="7680" width="9.109375" style="3"/>
    <col min="7681" max="7681" width="12.5546875" style="3" customWidth="1"/>
    <col min="7682" max="7682" width="22.6640625" style="3" customWidth="1"/>
    <col min="7683" max="7683" width="138.6640625" style="3" customWidth="1"/>
    <col min="7684" max="7936" width="9.109375" style="3"/>
    <col min="7937" max="7937" width="12.5546875" style="3" customWidth="1"/>
    <col min="7938" max="7938" width="22.6640625" style="3" customWidth="1"/>
    <col min="7939" max="7939" width="138.6640625" style="3" customWidth="1"/>
    <col min="7940" max="8192" width="9.109375" style="3"/>
    <col min="8193" max="8193" width="12.5546875" style="3" customWidth="1"/>
    <col min="8194" max="8194" width="22.6640625" style="3" customWidth="1"/>
    <col min="8195" max="8195" width="138.6640625" style="3" customWidth="1"/>
    <col min="8196" max="8448" width="9.109375" style="3"/>
    <col min="8449" max="8449" width="12.5546875" style="3" customWidth="1"/>
    <col min="8450" max="8450" width="22.6640625" style="3" customWidth="1"/>
    <col min="8451" max="8451" width="138.6640625" style="3" customWidth="1"/>
    <col min="8452" max="8704" width="9.109375" style="3"/>
    <col min="8705" max="8705" width="12.5546875" style="3" customWidth="1"/>
    <col min="8706" max="8706" width="22.6640625" style="3" customWidth="1"/>
    <col min="8707" max="8707" width="138.6640625" style="3" customWidth="1"/>
    <col min="8708" max="8960" width="9.109375" style="3"/>
    <col min="8961" max="8961" width="12.5546875" style="3" customWidth="1"/>
    <col min="8962" max="8962" width="22.6640625" style="3" customWidth="1"/>
    <col min="8963" max="8963" width="138.6640625" style="3" customWidth="1"/>
    <col min="8964" max="9216" width="9.109375" style="3"/>
    <col min="9217" max="9217" width="12.5546875" style="3" customWidth="1"/>
    <col min="9218" max="9218" width="22.6640625" style="3" customWidth="1"/>
    <col min="9219" max="9219" width="138.6640625" style="3" customWidth="1"/>
    <col min="9220" max="9472" width="9.109375" style="3"/>
    <col min="9473" max="9473" width="12.5546875" style="3" customWidth="1"/>
    <col min="9474" max="9474" width="22.6640625" style="3" customWidth="1"/>
    <col min="9475" max="9475" width="138.6640625" style="3" customWidth="1"/>
    <col min="9476" max="9728" width="9.109375" style="3"/>
    <col min="9729" max="9729" width="12.5546875" style="3" customWidth="1"/>
    <col min="9730" max="9730" width="22.6640625" style="3" customWidth="1"/>
    <col min="9731" max="9731" width="138.6640625" style="3" customWidth="1"/>
    <col min="9732" max="9984" width="9.109375" style="3"/>
    <col min="9985" max="9985" width="12.5546875" style="3" customWidth="1"/>
    <col min="9986" max="9986" width="22.6640625" style="3" customWidth="1"/>
    <col min="9987" max="9987" width="138.6640625" style="3" customWidth="1"/>
    <col min="9988" max="10240" width="9.109375" style="3"/>
    <col min="10241" max="10241" width="12.5546875" style="3" customWidth="1"/>
    <col min="10242" max="10242" width="22.6640625" style="3" customWidth="1"/>
    <col min="10243" max="10243" width="138.6640625" style="3" customWidth="1"/>
    <col min="10244" max="10496" width="9.109375" style="3"/>
    <col min="10497" max="10497" width="12.5546875" style="3" customWidth="1"/>
    <col min="10498" max="10498" width="22.6640625" style="3" customWidth="1"/>
    <col min="10499" max="10499" width="138.6640625" style="3" customWidth="1"/>
    <col min="10500" max="10752" width="9.109375" style="3"/>
    <col min="10753" max="10753" width="12.5546875" style="3" customWidth="1"/>
    <col min="10754" max="10754" width="22.6640625" style="3" customWidth="1"/>
    <col min="10755" max="10755" width="138.6640625" style="3" customWidth="1"/>
    <col min="10756" max="11008" width="9.109375" style="3"/>
    <col min="11009" max="11009" width="12.5546875" style="3" customWidth="1"/>
    <col min="11010" max="11010" width="22.6640625" style="3" customWidth="1"/>
    <col min="11011" max="11011" width="138.6640625" style="3" customWidth="1"/>
    <col min="11012" max="11264" width="9.109375" style="3"/>
    <col min="11265" max="11265" width="12.5546875" style="3" customWidth="1"/>
    <col min="11266" max="11266" width="22.6640625" style="3" customWidth="1"/>
    <col min="11267" max="11267" width="138.6640625" style="3" customWidth="1"/>
    <col min="11268" max="11520" width="9.109375" style="3"/>
    <col min="11521" max="11521" width="12.5546875" style="3" customWidth="1"/>
    <col min="11522" max="11522" width="22.6640625" style="3" customWidth="1"/>
    <col min="11523" max="11523" width="138.6640625" style="3" customWidth="1"/>
    <col min="11524" max="11776" width="9.109375" style="3"/>
    <col min="11777" max="11777" width="12.5546875" style="3" customWidth="1"/>
    <col min="11778" max="11778" width="22.6640625" style="3" customWidth="1"/>
    <col min="11779" max="11779" width="138.6640625" style="3" customWidth="1"/>
    <col min="11780" max="12032" width="9.109375" style="3"/>
    <col min="12033" max="12033" width="12.5546875" style="3" customWidth="1"/>
    <col min="12034" max="12034" width="22.6640625" style="3" customWidth="1"/>
    <col min="12035" max="12035" width="138.6640625" style="3" customWidth="1"/>
    <col min="12036" max="12288" width="9.109375" style="3"/>
    <col min="12289" max="12289" width="12.5546875" style="3" customWidth="1"/>
    <col min="12290" max="12290" width="22.6640625" style="3" customWidth="1"/>
    <col min="12291" max="12291" width="138.6640625" style="3" customWidth="1"/>
    <col min="12292" max="12544" width="9.109375" style="3"/>
    <col min="12545" max="12545" width="12.5546875" style="3" customWidth="1"/>
    <col min="12546" max="12546" width="22.6640625" style="3" customWidth="1"/>
    <col min="12547" max="12547" width="138.6640625" style="3" customWidth="1"/>
    <col min="12548" max="12800" width="9.109375" style="3"/>
    <col min="12801" max="12801" width="12.5546875" style="3" customWidth="1"/>
    <col min="12802" max="12802" width="22.6640625" style="3" customWidth="1"/>
    <col min="12803" max="12803" width="138.6640625" style="3" customWidth="1"/>
    <col min="12804" max="13056" width="9.109375" style="3"/>
    <col min="13057" max="13057" width="12.5546875" style="3" customWidth="1"/>
    <col min="13058" max="13058" width="22.6640625" style="3" customWidth="1"/>
    <col min="13059" max="13059" width="138.6640625" style="3" customWidth="1"/>
    <col min="13060" max="13312" width="9.109375" style="3"/>
    <col min="13313" max="13313" width="12.5546875" style="3" customWidth="1"/>
    <col min="13314" max="13314" width="22.6640625" style="3" customWidth="1"/>
    <col min="13315" max="13315" width="138.6640625" style="3" customWidth="1"/>
    <col min="13316" max="13568" width="9.109375" style="3"/>
    <col min="13569" max="13569" width="12.5546875" style="3" customWidth="1"/>
    <col min="13570" max="13570" width="22.6640625" style="3" customWidth="1"/>
    <col min="13571" max="13571" width="138.6640625" style="3" customWidth="1"/>
    <col min="13572" max="13824" width="9.109375" style="3"/>
    <col min="13825" max="13825" width="12.5546875" style="3" customWidth="1"/>
    <col min="13826" max="13826" width="22.6640625" style="3" customWidth="1"/>
    <col min="13827" max="13827" width="138.6640625" style="3" customWidth="1"/>
    <col min="13828" max="14080" width="9.109375" style="3"/>
    <col min="14081" max="14081" width="12.5546875" style="3" customWidth="1"/>
    <col min="14082" max="14082" width="22.6640625" style="3" customWidth="1"/>
    <col min="14083" max="14083" width="138.6640625" style="3" customWidth="1"/>
    <col min="14084" max="14336" width="9.109375" style="3"/>
    <col min="14337" max="14337" width="12.5546875" style="3" customWidth="1"/>
    <col min="14338" max="14338" width="22.6640625" style="3" customWidth="1"/>
    <col min="14339" max="14339" width="138.6640625" style="3" customWidth="1"/>
    <col min="14340" max="14592" width="9.109375" style="3"/>
    <col min="14593" max="14593" width="12.5546875" style="3" customWidth="1"/>
    <col min="14594" max="14594" width="22.6640625" style="3" customWidth="1"/>
    <col min="14595" max="14595" width="138.6640625" style="3" customWidth="1"/>
    <col min="14596" max="14848" width="9.109375" style="3"/>
    <col min="14849" max="14849" width="12.5546875" style="3" customWidth="1"/>
    <col min="14850" max="14850" width="22.6640625" style="3" customWidth="1"/>
    <col min="14851" max="14851" width="138.6640625" style="3" customWidth="1"/>
    <col min="14852" max="15104" width="9.109375" style="3"/>
    <col min="15105" max="15105" width="12.5546875" style="3" customWidth="1"/>
    <col min="15106" max="15106" width="22.6640625" style="3" customWidth="1"/>
    <col min="15107" max="15107" width="138.6640625" style="3" customWidth="1"/>
    <col min="15108" max="15360" width="9.109375" style="3"/>
    <col min="15361" max="15361" width="12.5546875" style="3" customWidth="1"/>
    <col min="15362" max="15362" width="22.6640625" style="3" customWidth="1"/>
    <col min="15363" max="15363" width="138.6640625" style="3" customWidth="1"/>
    <col min="15364" max="15616" width="9.109375" style="3"/>
    <col min="15617" max="15617" width="12.5546875" style="3" customWidth="1"/>
    <col min="15618" max="15618" width="22.6640625" style="3" customWidth="1"/>
    <col min="15619" max="15619" width="138.6640625" style="3" customWidth="1"/>
    <col min="15620" max="15872" width="9.109375" style="3"/>
    <col min="15873" max="15873" width="12.5546875" style="3" customWidth="1"/>
    <col min="15874" max="15874" width="22.6640625" style="3" customWidth="1"/>
    <col min="15875" max="15875" width="138.6640625" style="3" customWidth="1"/>
    <col min="15876" max="16128" width="9.109375" style="3"/>
    <col min="16129" max="16129" width="12.5546875" style="3" customWidth="1"/>
    <col min="16130" max="16130" width="22.6640625" style="3" customWidth="1"/>
    <col min="16131" max="16131" width="138.6640625" style="3" customWidth="1"/>
    <col min="16132" max="16384" width="9.109375" style="3"/>
  </cols>
  <sheetData>
    <row r="1" spans="1:3" ht="26.25" customHeight="1" thickBot="1">
      <c r="A1" s="23" t="s">
        <v>143</v>
      </c>
      <c r="B1" s="23"/>
      <c r="C1" s="23"/>
    </row>
    <row r="2" spans="1:3" ht="41.25" customHeight="1">
      <c r="A2" s="24" t="s">
        <v>47</v>
      </c>
      <c r="B2" s="24" t="s">
        <v>154</v>
      </c>
      <c r="C2" s="24" t="s">
        <v>5</v>
      </c>
    </row>
    <row r="3" spans="1:3" ht="15" thickBot="1">
      <c r="A3" s="25"/>
      <c r="B3" s="25"/>
      <c r="C3" s="25"/>
    </row>
    <row r="4" spans="1:3" ht="16.2" thickBot="1">
      <c r="A4" s="20" t="s">
        <v>142</v>
      </c>
      <c r="B4" s="15" t="s">
        <v>48</v>
      </c>
      <c r="C4" s="15" t="s">
        <v>49</v>
      </c>
    </row>
    <row r="5" spans="1:3" ht="16.2" thickBot="1">
      <c r="A5" s="20" t="s">
        <v>144</v>
      </c>
      <c r="B5" s="15" t="s">
        <v>50</v>
      </c>
      <c r="C5" s="15" t="s">
        <v>51</v>
      </c>
    </row>
    <row r="6" spans="1:3" ht="16.2" thickBot="1">
      <c r="A6" s="20" t="s">
        <v>146</v>
      </c>
      <c r="B6" s="15" t="s">
        <v>52</v>
      </c>
      <c r="C6" s="15" t="s">
        <v>53</v>
      </c>
    </row>
    <row r="7" spans="1:3" ht="16.2" thickBot="1">
      <c r="A7" s="20" t="s">
        <v>147</v>
      </c>
      <c r="B7" s="15" t="s">
        <v>54</v>
      </c>
      <c r="C7" s="15" t="s">
        <v>55</v>
      </c>
    </row>
    <row r="8" spans="1:3" ht="31.8" thickBot="1">
      <c r="A8" s="20" t="s">
        <v>148</v>
      </c>
      <c r="B8" s="15" t="s">
        <v>56</v>
      </c>
      <c r="C8" s="15" t="s">
        <v>145</v>
      </c>
    </row>
    <row r="9" spans="1:3" ht="31.8" thickBot="1">
      <c r="A9" s="20" t="s">
        <v>149</v>
      </c>
      <c r="B9" s="15" t="s">
        <v>57</v>
      </c>
      <c r="C9" s="15" t="s">
        <v>58</v>
      </c>
    </row>
    <row r="10" spans="1:3" ht="16.2" thickBot="1">
      <c r="A10" s="20" t="s">
        <v>150</v>
      </c>
      <c r="B10" s="15" t="s">
        <v>59</v>
      </c>
      <c r="C10" s="15" t="s">
        <v>60</v>
      </c>
    </row>
    <row r="11" spans="1:3" ht="16.2" thickBot="1">
      <c r="A11" s="20" t="s">
        <v>151</v>
      </c>
      <c r="B11" s="15" t="s">
        <v>61</v>
      </c>
      <c r="C11" s="15" t="s">
        <v>62</v>
      </c>
    </row>
    <row r="12" spans="1:3" ht="31.8" thickBot="1">
      <c r="A12" s="20" t="s">
        <v>152</v>
      </c>
      <c r="B12" s="15" t="s">
        <v>63</v>
      </c>
      <c r="C12" s="15" t="s">
        <v>64</v>
      </c>
    </row>
    <row r="13" spans="1:3" ht="16.2" thickBot="1">
      <c r="A13" s="20" t="s">
        <v>153</v>
      </c>
      <c r="B13" s="15" t="s">
        <v>65</v>
      </c>
      <c r="C13" s="15" t="s">
        <v>66</v>
      </c>
    </row>
    <row r="14" spans="1:3" ht="26.25" customHeight="1" thickBot="1">
      <c r="A14" s="22" t="s">
        <v>67</v>
      </c>
      <c r="B14" s="22"/>
      <c r="C14" s="22"/>
    </row>
    <row r="15" spans="1:3" ht="31.5" customHeight="1">
      <c r="A15" s="24" t="s">
        <v>47</v>
      </c>
      <c r="B15" s="24" t="s">
        <v>154</v>
      </c>
      <c r="C15" s="24" t="s">
        <v>5</v>
      </c>
    </row>
    <row r="16" spans="1:3">
      <c r="A16" s="29"/>
      <c r="B16" s="29"/>
      <c r="C16" s="29"/>
    </row>
    <row r="17" spans="1:3" ht="15" thickBot="1">
      <c r="A17" s="25"/>
      <c r="B17" s="25"/>
      <c r="C17" s="25"/>
    </row>
    <row r="18" spans="1:3" ht="15" thickBot="1">
      <c r="A18" s="26" t="s">
        <v>155</v>
      </c>
      <c r="B18" s="27"/>
      <c r="C18" s="28"/>
    </row>
    <row r="19" spans="1:3" ht="31.8" thickBot="1">
      <c r="A19" s="14" t="s">
        <v>14</v>
      </c>
      <c r="B19" s="15"/>
      <c r="C19" s="15" t="s">
        <v>159</v>
      </c>
    </row>
    <row r="20" spans="1:3" ht="16.2" thickBot="1">
      <c r="A20" s="14" t="s">
        <v>15</v>
      </c>
      <c r="B20" s="15"/>
      <c r="C20" s="15" t="s">
        <v>160</v>
      </c>
    </row>
    <row r="21" spans="1:3" ht="16.2" thickBot="1">
      <c r="A21" s="14" t="s">
        <v>16</v>
      </c>
      <c r="B21" s="15"/>
      <c r="C21" s="15" t="s">
        <v>161</v>
      </c>
    </row>
    <row r="22" spans="1:3" ht="16.2" thickBot="1">
      <c r="A22" s="14" t="s">
        <v>17</v>
      </c>
      <c r="B22" s="15"/>
      <c r="C22" s="15" t="s">
        <v>162</v>
      </c>
    </row>
    <row r="23" spans="1:3" ht="16.2" thickBot="1">
      <c r="A23" s="14" t="s">
        <v>18</v>
      </c>
      <c r="B23" s="15"/>
      <c r="C23" s="15" t="s">
        <v>163</v>
      </c>
    </row>
    <row r="24" spans="1:3" ht="16.2" thickBot="1">
      <c r="A24" s="14" t="s">
        <v>19</v>
      </c>
      <c r="B24" s="15"/>
      <c r="C24" s="15" t="s">
        <v>164</v>
      </c>
    </row>
    <row r="25" spans="1:3" ht="31.8" thickBot="1">
      <c r="A25" s="14" t="s">
        <v>20</v>
      </c>
      <c r="B25" s="15"/>
      <c r="C25" s="15" t="s">
        <v>165</v>
      </c>
    </row>
    <row r="26" spans="1:3" ht="16.2" thickBot="1">
      <c r="A26" s="14" t="s">
        <v>21</v>
      </c>
      <c r="B26" s="15"/>
      <c r="C26" s="15" t="s">
        <v>166</v>
      </c>
    </row>
    <row r="27" spans="1:3" ht="16.2" thickBot="1">
      <c r="A27" s="20" t="s">
        <v>22</v>
      </c>
      <c r="B27" s="15"/>
      <c r="C27" s="15" t="s">
        <v>167</v>
      </c>
    </row>
    <row r="28" spans="1:3" ht="16.2" thickBot="1">
      <c r="A28" s="20" t="s">
        <v>23</v>
      </c>
      <c r="B28" s="15"/>
      <c r="C28" s="15" t="s">
        <v>168</v>
      </c>
    </row>
    <row r="29" spans="1:3" ht="31.8" thickBot="1">
      <c r="A29" s="20" t="s">
        <v>24</v>
      </c>
      <c r="B29" s="15"/>
      <c r="C29" s="15" t="s">
        <v>169</v>
      </c>
    </row>
    <row r="30" spans="1:3" ht="16.2" thickBot="1">
      <c r="A30" s="20" t="s">
        <v>25</v>
      </c>
      <c r="B30" s="15"/>
      <c r="C30" s="15" t="s">
        <v>170</v>
      </c>
    </row>
    <row r="31" spans="1:3" ht="16.2" thickBot="1">
      <c r="A31" s="20" t="s">
        <v>26</v>
      </c>
      <c r="B31" s="15"/>
      <c r="C31" s="15" t="s">
        <v>171</v>
      </c>
    </row>
    <row r="32" spans="1:3" ht="16.2" thickBot="1">
      <c r="A32" s="20" t="s">
        <v>27</v>
      </c>
      <c r="B32" s="15"/>
      <c r="C32" s="15" t="s">
        <v>172</v>
      </c>
    </row>
    <row r="33" spans="1:3" ht="16.2" thickBot="1">
      <c r="A33" s="20" t="s">
        <v>28</v>
      </c>
      <c r="B33" s="15"/>
      <c r="C33" s="15" t="s">
        <v>173</v>
      </c>
    </row>
    <row r="34" spans="1:3" ht="31.8" thickBot="1">
      <c r="A34" s="20" t="s">
        <v>29</v>
      </c>
      <c r="B34" s="15"/>
      <c r="C34" s="15" t="s">
        <v>174</v>
      </c>
    </row>
    <row r="35" spans="1:3" ht="16.2" thickBot="1">
      <c r="A35" s="20" t="s">
        <v>30</v>
      </c>
      <c r="B35" s="15"/>
      <c r="C35" s="15" t="s">
        <v>175</v>
      </c>
    </row>
    <row r="36" spans="1:3" ht="16.5" customHeight="1" thickBot="1">
      <c r="A36" s="26" t="s">
        <v>156</v>
      </c>
      <c r="B36" s="27"/>
      <c r="C36" s="28"/>
    </row>
    <row r="37" spans="1:3" ht="31.8" thickBot="1">
      <c r="A37" s="20" t="s">
        <v>31</v>
      </c>
      <c r="B37" s="15"/>
      <c r="C37" s="15" t="s">
        <v>176</v>
      </c>
    </row>
    <row r="38" spans="1:3" ht="16.2" thickBot="1">
      <c r="A38" s="20" t="s">
        <v>32</v>
      </c>
      <c r="B38" s="16"/>
      <c r="C38" s="15" t="s">
        <v>177</v>
      </c>
    </row>
    <row r="39" spans="1:3" ht="16.2" thickBot="1">
      <c r="A39" s="20" t="s">
        <v>33</v>
      </c>
      <c r="B39" s="16"/>
      <c r="C39" s="15" t="s">
        <v>178</v>
      </c>
    </row>
    <row r="40" spans="1:3" ht="31.8" thickBot="1">
      <c r="A40" s="20" t="s">
        <v>34</v>
      </c>
      <c r="B40" s="16"/>
      <c r="C40" s="15" t="s">
        <v>179</v>
      </c>
    </row>
    <row r="41" spans="1:3" ht="31.8" thickBot="1">
      <c r="A41" s="20" t="s">
        <v>35</v>
      </c>
      <c r="B41" s="16"/>
      <c r="C41" s="15" t="s">
        <v>180</v>
      </c>
    </row>
    <row r="42" spans="1:3" ht="31.8" thickBot="1">
      <c r="A42" s="20" t="s">
        <v>36</v>
      </c>
      <c r="B42" s="16"/>
      <c r="C42" s="15" t="s">
        <v>181</v>
      </c>
    </row>
    <row r="43" spans="1:3" ht="16.5" customHeight="1" thickBot="1">
      <c r="A43" s="20" t="s">
        <v>37</v>
      </c>
      <c r="B43" s="16"/>
      <c r="C43" s="15" t="s">
        <v>182</v>
      </c>
    </row>
    <row r="44" spans="1:3" ht="16.2" thickBot="1">
      <c r="A44" s="20" t="s">
        <v>38</v>
      </c>
      <c r="B44" s="16"/>
      <c r="C44" s="15" t="s">
        <v>183</v>
      </c>
    </row>
    <row r="45" spans="1:3" ht="16.2" thickBot="1">
      <c r="A45" s="20" t="s">
        <v>39</v>
      </c>
      <c r="B45" s="16"/>
      <c r="C45" s="15" t="s">
        <v>184</v>
      </c>
    </row>
    <row r="46" spans="1:3" ht="19.5" customHeight="1" thickBot="1">
      <c r="A46" s="26" t="s">
        <v>157</v>
      </c>
      <c r="B46" s="27"/>
      <c r="C46" s="28"/>
    </row>
    <row r="47" spans="1:3" ht="16.2" thickBot="1">
      <c r="A47" s="20" t="s">
        <v>40</v>
      </c>
      <c r="B47" s="15"/>
      <c r="C47" s="15" t="s">
        <v>185</v>
      </c>
    </row>
    <row r="48" spans="1:3" ht="16.2" thickBot="1">
      <c r="A48" s="20" t="s">
        <v>41</v>
      </c>
      <c r="B48" s="15"/>
      <c r="C48" s="15" t="s">
        <v>186</v>
      </c>
    </row>
    <row r="49" spans="1:3" ht="16.2" thickBot="1">
      <c r="A49" s="20" t="s">
        <v>42</v>
      </c>
      <c r="B49" s="15"/>
      <c r="C49" s="15" t="s">
        <v>187</v>
      </c>
    </row>
    <row r="50" spans="1:3" ht="32.25" customHeight="1" thickBot="1">
      <c r="A50" s="20" t="s">
        <v>68</v>
      </c>
      <c r="B50" s="15"/>
      <c r="C50" s="15" t="s">
        <v>188</v>
      </c>
    </row>
    <row r="51" spans="1:3" ht="19.5" customHeight="1" thickBot="1">
      <c r="A51" s="26" t="s">
        <v>158</v>
      </c>
      <c r="B51" s="27"/>
      <c r="C51" s="28"/>
    </row>
    <row r="52" spans="1:3" ht="16.2" thickBot="1">
      <c r="A52" s="20" t="s">
        <v>69</v>
      </c>
      <c r="B52" s="15"/>
      <c r="C52" s="17" t="s">
        <v>189</v>
      </c>
    </row>
    <row r="53" spans="1:3" ht="31.8" thickBot="1">
      <c r="A53" s="20" t="s">
        <v>70</v>
      </c>
      <c r="B53" s="15"/>
      <c r="C53" s="17" t="s">
        <v>190</v>
      </c>
    </row>
    <row r="54" spans="1:3" ht="31.8" thickBot="1">
      <c r="A54" s="20" t="s">
        <v>71</v>
      </c>
      <c r="B54" s="15"/>
      <c r="C54" s="17" t="s">
        <v>191</v>
      </c>
    </row>
    <row r="55" spans="1:3" ht="31.8" thickBot="1">
      <c r="A55" s="20" t="s">
        <v>72</v>
      </c>
      <c r="B55" s="15"/>
      <c r="C55" s="17" t="s">
        <v>192</v>
      </c>
    </row>
    <row r="56" spans="1:3" ht="31.8" thickBot="1">
      <c r="A56" s="20" t="s">
        <v>73</v>
      </c>
      <c r="B56" s="15"/>
      <c r="C56" s="17" t="s">
        <v>193</v>
      </c>
    </row>
    <row r="57" spans="1:3" ht="15.6">
      <c r="A57" s="18"/>
    </row>
  </sheetData>
  <mergeCells count="12">
    <mergeCell ref="A18:C18"/>
    <mergeCell ref="B15:B17"/>
    <mergeCell ref="A51:C51"/>
    <mergeCell ref="A46:C46"/>
    <mergeCell ref="A36:C36"/>
    <mergeCell ref="A15:A17"/>
    <mergeCell ref="C15:C17"/>
    <mergeCell ref="A14:C14"/>
    <mergeCell ref="A1:C1"/>
    <mergeCell ref="A2:A3"/>
    <mergeCell ref="B2:B3"/>
    <mergeCell ref="C2:C3"/>
  </mergeCells>
  <pageMargins left="0.23622047244094491" right="0.23622047244094491" top="0.15748031496062992" bottom="0.35433070866141736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zoomScaleNormal="100" workbookViewId="0"/>
  </sheetViews>
  <sheetFormatPr defaultRowHeight="14.4"/>
  <cols>
    <col min="1" max="1" width="9.109375" style="3"/>
    <col min="2" max="2" width="138.88671875" style="3" customWidth="1"/>
    <col min="3" max="257" width="9.109375" style="3"/>
    <col min="258" max="258" width="138.88671875" style="3" customWidth="1"/>
    <col min="259" max="513" width="9.109375" style="3"/>
    <col min="514" max="514" width="138.88671875" style="3" customWidth="1"/>
    <col min="515" max="769" width="9.109375" style="3"/>
    <col min="770" max="770" width="138.88671875" style="3" customWidth="1"/>
    <col min="771" max="1025" width="9.109375" style="3"/>
    <col min="1026" max="1026" width="138.88671875" style="3" customWidth="1"/>
    <col min="1027" max="1281" width="9.109375" style="3"/>
    <col min="1282" max="1282" width="138.88671875" style="3" customWidth="1"/>
    <col min="1283" max="1537" width="9.109375" style="3"/>
    <col min="1538" max="1538" width="138.88671875" style="3" customWidth="1"/>
    <col min="1539" max="1793" width="9.109375" style="3"/>
    <col min="1794" max="1794" width="138.88671875" style="3" customWidth="1"/>
    <col min="1795" max="2049" width="9.109375" style="3"/>
    <col min="2050" max="2050" width="138.88671875" style="3" customWidth="1"/>
    <col min="2051" max="2305" width="9.109375" style="3"/>
    <col min="2306" max="2306" width="138.88671875" style="3" customWidth="1"/>
    <col min="2307" max="2561" width="9.109375" style="3"/>
    <col min="2562" max="2562" width="138.88671875" style="3" customWidth="1"/>
    <col min="2563" max="2817" width="9.109375" style="3"/>
    <col min="2818" max="2818" width="138.88671875" style="3" customWidth="1"/>
    <col min="2819" max="3073" width="9.109375" style="3"/>
    <col min="3074" max="3074" width="138.88671875" style="3" customWidth="1"/>
    <col min="3075" max="3329" width="9.109375" style="3"/>
    <col min="3330" max="3330" width="138.88671875" style="3" customWidth="1"/>
    <col min="3331" max="3585" width="9.109375" style="3"/>
    <col min="3586" max="3586" width="138.88671875" style="3" customWidth="1"/>
    <col min="3587" max="3841" width="9.109375" style="3"/>
    <col min="3842" max="3842" width="138.88671875" style="3" customWidth="1"/>
    <col min="3843" max="4097" width="9.109375" style="3"/>
    <col min="4098" max="4098" width="138.88671875" style="3" customWidth="1"/>
    <col min="4099" max="4353" width="9.109375" style="3"/>
    <col min="4354" max="4354" width="138.88671875" style="3" customWidth="1"/>
    <col min="4355" max="4609" width="9.109375" style="3"/>
    <col min="4610" max="4610" width="138.88671875" style="3" customWidth="1"/>
    <col min="4611" max="4865" width="9.109375" style="3"/>
    <col min="4866" max="4866" width="138.88671875" style="3" customWidth="1"/>
    <col min="4867" max="5121" width="9.109375" style="3"/>
    <col min="5122" max="5122" width="138.88671875" style="3" customWidth="1"/>
    <col min="5123" max="5377" width="9.109375" style="3"/>
    <col min="5378" max="5378" width="138.88671875" style="3" customWidth="1"/>
    <col min="5379" max="5633" width="9.109375" style="3"/>
    <col min="5634" max="5634" width="138.88671875" style="3" customWidth="1"/>
    <col min="5635" max="5889" width="9.109375" style="3"/>
    <col min="5890" max="5890" width="138.88671875" style="3" customWidth="1"/>
    <col min="5891" max="6145" width="9.109375" style="3"/>
    <col min="6146" max="6146" width="138.88671875" style="3" customWidth="1"/>
    <col min="6147" max="6401" width="9.109375" style="3"/>
    <col min="6402" max="6402" width="138.88671875" style="3" customWidth="1"/>
    <col min="6403" max="6657" width="9.109375" style="3"/>
    <col min="6658" max="6658" width="138.88671875" style="3" customWidth="1"/>
    <col min="6659" max="6913" width="9.109375" style="3"/>
    <col min="6914" max="6914" width="138.88671875" style="3" customWidth="1"/>
    <col min="6915" max="7169" width="9.109375" style="3"/>
    <col min="7170" max="7170" width="138.88671875" style="3" customWidth="1"/>
    <col min="7171" max="7425" width="9.109375" style="3"/>
    <col min="7426" max="7426" width="138.88671875" style="3" customWidth="1"/>
    <col min="7427" max="7681" width="9.109375" style="3"/>
    <col min="7682" max="7682" width="138.88671875" style="3" customWidth="1"/>
    <col min="7683" max="7937" width="9.109375" style="3"/>
    <col min="7938" max="7938" width="138.88671875" style="3" customWidth="1"/>
    <col min="7939" max="8193" width="9.109375" style="3"/>
    <col min="8194" max="8194" width="138.88671875" style="3" customWidth="1"/>
    <col min="8195" max="8449" width="9.109375" style="3"/>
    <col min="8450" max="8450" width="138.88671875" style="3" customWidth="1"/>
    <col min="8451" max="8705" width="9.109375" style="3"/>
    <col min="8706" max="8706" width="138.88671875" style="3" customWidth="1"/>
    <col min="8707" max="8961" width="9.109375" style="3"/>
    <col min="8962" max="8962" width="138.88671875" style="3" customWidth="1"/>
    <col min="8963" max="9217" width="9.109375" style="3"/>
    <col min="9218" max="9218" width="138.88671875" style="3" customWidth="1"/>
    <col min="9219" max="9473" width="9.109375" style="3"/>
    <col min="9474" max="9474" width="138.88671875" style="3" customWidth="1"/>
    <col min="9475" max="9729" width="9.109375" style="3"/>
    <col min="9730" max="9730" width="138.88671875" style="3" customWidth="1"/>
    <col min="9731" max="9985" width="9.109375" style="3"/>
    <col min="9986" max="9986" width="138.88671875" style="3" customWidth="1"/>
    <col min="9987" max="10241" width="9.109375" style="3"/>
    <col min="10242" max="10242" width="138.88671875" style="3" customWidth="1"/>
    <col min="10243" max="10497" width="9.109375" style="3"/>
    <col min="10498" max="10498" width="138.88671875" style="3" customWidth="1"/>
    <col min="10499" max="10753" width="9.109375" style="3"/>
    <col min="10754" max="10754" width="138.88671875" style="3" customWidth="1"/>
    <col min="10755" max="11009" width="9.109375" style="3"/>
    <col min="11010" max="11010" width="138.88671875" style="3" customWidth="1"/>
    <col min="11011" max="11265" width="9.109375" style="3"/>
    <col min="11266" max="11266" width="138.88671875" style="3" customWidth="1"/>
    <col min="11267" max="11521" width="9.109375" style="3"/>
    <col min="11522" max="11522" width="138.88671875" style="3" customWidth="1"/>
    <col min="11523" max="11777" width="9.109375" style="3"/>
    <col min="11778" max="11778" width="138.88671875" style="3" customWidth="1"/>
    <col min="11779" max="12033" width="9.109375" style="3"/>
    <col min="12034" max="12034" width="138.88671875" style="3" customWidth="1"/>
    <col min="12035" max="12289" width="9.109375" style="3"/>
    <col min="12290" max="12290" width="138.88671875" style="3" customWidth="1"/>
    <col min="12291" max="12545" width="9.109375" style="3"/>
    <col min="12546" max="12546" width="138.88671875" style="3" customWidth="1"/>
    <col min="12547" max="12801" width="9.109375" style="3"/>
    <col min="12802" max="12802" width="138.88671875" style="3" customWidth="1"/>
    <col min="12803" max="13057" width="9.109375" style="3"/>
    <col min="13058" max="13058" width="138.88671875" style="3" customWidth="1"/>
    <col min="13059" max="13313" width="9.109375" style="3"/>
    <col min="13314" max="13314" width="138.88671875" style="3" customWidth="1"/>
    <col min="13315" max="13569" width="9.109375" style="3"/>
    <col min="13570" max="13570" width="138.88671875" style="3" customWidth="1"/>
    <col min="13571" max="13825" width="9.109375" style="3"/>
    <col min="13826" max="13826" width="138.88671875" style="3" customWidth="1"/>
    <col min="13827" max="14081" width="9.109375" style="3"/>
    <col min="14082" max="14082" width="138.88671875" style="3" customWidth="1"/>
    <col min="14083" max="14337" width="9.109375" style="3"/>
    <col min="14338" max="14338" width="138.88671875" style="3" customWidth="1"/>
    <col min="14339" max="14593" width="9.109375" style="3"/>
    <col min="14594" max="14594" width="138.88671875" style="3" customWidth="1"/>
    <col min="14595" max="14849" width="9.109375" style="3"/>
    <col min="14850" max="14850" width="138.88671875" style="3" customWidth="1"/>
    <col min="14851" max="15105" width="9.109375" style="3"/>
    <col min="15106" max="15106" width="138.88671875" style="3" customWidth="1"/>
    <col min="15107" max="15361" width="9.109375" style="3"/>
    <col min="15362" max="15362" width="138.88671875" style="3" customWidth="1"/>
    <col min="15363" max="15617" width="9.109375" style="3"/>
    <col min="15618" max="15618" width="138.88671875" style="3" customWidth="1"/>
    <col min="15619" max="15873" width="9.109375" style="3"/>
    <col min="15874" max="15874" width="138.88671875" style="3" customWidth="1"/>
    <col min="15875" max="16129" width="9.109375" style="3"/>
    <col min="16130" max="16130" width="138.88671875" style="3" customWidth="1"/>
    <col min="16131" max="16384" width="9.109375" style="3"/>
  </cols>
  <sheetData>
    <row r="1" spans="1:2" ht="15" customHeight="1">
      <c r="A1" s="8" t="s">
        <v>45</v>
      </c>
      <c r="B1" s="9" t="s">
        <v>46</v>
      </c>
    </row>
    <row r="2" spans="1:2" ht="16.2">
      <c r="A2" s="10" t="s">
        <v>198</v>
      </c>
      <c r="B2" s="11" t="s">
        <v>211</v>
      </c>
    </row>
    <row r="3" spans="1:2" ht="31.2">
      <c r="A3" s="12" t="s">
        <v>199</v>
      </c>
      <c r="B3" s="13" t="s">
        <v>194</v>
      </c>
    </row>
    <row r="4" spans="1:2" ht="15.6">
      <c r="A4" s="12" t="s">
        <v>200</v>
      </c>
      <c r="B4" s="13" t="s">
        <v>195</v>
      </c>
    </row>
    <row r="5" spans="1:2" ht="31.2">
      <c r="A5" s="12" t="s">
        <v>201</v>
      </c>
      <c r="B5" s="13" t="s">
        <v>196</v>
      </c>
    </row>
    <row r="6" spans="1:2" ht="15.6">
      <c r="A6" s="12" t="s">
        <v>202</v>
      </c>
      <c r="B6" s="13" t="s">
        <v>197</v>
      </c>
    </row>
    <row r="7" spans="1:2" ht="15.6">
      <c r="A7" s="12" t="s">
        <v>203</v>
      </c>
      <c r="B7" s="13" t="s">
        <v>210</v>
      </c>
    </row>
    <row r="8" spans="1:2" ht="16.2">
      <c r="A8" s="10" t="s">
        <v>204</v>
      </c>
      <c r="B8" s="11" t="s">
        <v>212</v>
      </c>
    </row>
    <row r="9" spans="1:2" ht="15.6">
      <c r="A9" s="12" t="s">
        <v>205</v>
      </c>
      <c r="B9" s="13" t="s">
        <v>223</v>
      </c>
    </row>
    <row r="10" spans="1:2" ht="31.2">
      <c r="A10" s="12" t="s">
        <v>206</v>
      </c>
      <c r="B10" s="13" t="s">
        <v>224</v>
      </c>
    </row>
    <row r="11" spans="1:2" ht="15.6">
      <c r="A11" s="12" t="s">
        <v>207</v>
      </c>
      <c r="B11" s="13" t="s">
        <v>225</v>
      </c>
    </row>
    <row r="12" spans="1:2" ht="15.6">
      <c r="A12" s="12" t="s">
        <v>208</v>
      </c>
      <c r="B12" s="13" t="s">
        <v>226</v>
      </c>
    </row>
    <row r="13" spans="1:2" ht="15.6">
      <c r="A13" s="12" t="s">
        <v>209</v>
      </c>
      <c r="B13" s="13" t="s">
        <v>227</v>
      </c>
    </row>
    <row r="14" spans="1:2" ht="16.2">
      <c r="A14" s="10" t="s">
        <v>215</v>
      </c>
      <c r="B14" s="11" t="s">
        <v>213</v>
      </c>
    </row>
    <row r="15" spans="1:2" ht="15.6">
      <c r="A15" s="3" t="s">
        <v>216</v>
      </c>
      <c r="B15" s="13" t="s">
        <v>228</v>
      </c>
    </row>
    <row r="16" spans="1:2" ht="15.6">
      <c r="A16" s="3" t="s">
        <v>217</v>
      </c>
      <c r="B16" s="13" t="s">
        <v>229</v>
      </c>
    </row>
    <row r="17" spans="1:2" ht="15.6">
      <c r="A17" s="3" t="s">
        <v>218</v>
      </c>
      <c r="B17" s="13" t="s">
        <v>230</v>
      </c>
    </row>
    <row r="18" spans="1:2" ht="16.2">
      <c r="A18" s="10" t="s">
        <v>219</v>
      </c>
      <c r="B18" s="11" t="s">
        <v>214</v>
      </c>
    </row>
    <row r="19" spans="1:2" ht="15.6">
      <c r="A19" s="3" t="s">
        <v>220</v>
      </c>
      <c r="B19" s="13" t="s">
        <v>231</v>
      </c>
    </row>
    <row r="20" spans="1:2" ht="15.6">
      <c r="A20" s="3" t="s">
        <v>221</v>
      </c>
      <c r="B20" s="13" t="s">
        <v>232</v>
      </c>
    </row>
    <row r="21" spans="1:2" ht="15.6">
      <c r="A21" s="3" t="s">
        <v>222</v>
      </c>
      <c r="B21" s="13" t="s">
        <v>233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КП</vt:lpstr>
      <vt:lpstr>Компетенции</vt:lpstr>
      <vt:lpstr>ПЗ</vt:lpstr>
      <vt:lpstr>КП!Область_печати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Бажина Дарья Борисовна</dc:creator>
  <cp:lastModifiedBy>Андрей</cp:lastModifiedBy>
  <cp:lastPrinted>2015-04-15T09:03:53Z</cp:lastPrinted>
  <dcterms:created xsi:type="dcterms:W3CDTF">2015-03-17T08:57:13Z</dcterms:created>
  <dcterms:modified xsi:type="dcterms:W3CDTF">2019-01-26T18:09:16Z</dcterms:modified>
</cp:coreProperties>
</file>