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Работа 2020\ДИСК ОРОП и пр\Лучший преподаватель\Лучший преподаватель 2021\"/>
    </mc:Choice>
  </mc:AlternateContent>
  <xr:revisionPtr revIDLastSave="0" documentId="13_ncr:1_{2553E811-5668-4264-BBB0-3CC5141ED95B}" xr6:coauthVersionLast="47" xr6:coauthVersionMax="47" xr10:uidLastSave="{00000000-0000-0000-0000-000000000000}"/>
  <bookViews>
    <workbookView xWindow="-108" yWindow="-108" windowWidth="23256" windowHeight="12576" xr2:uid="{FEA96E64-5876-4E31-93E0-F46EC8A4CAF7}"/>
  </bookViews>
  <sheets>
    <sheet name="Статистика Санкт-Петербург" sheetId="1" r:id="rId1"/>
  </sheets>
  <definedNames>
    <definedName name="_xlnm._FilterDatabase" localSheetId="0" hidden="1">'Статистика Санкт-Петербург'!$A$2:$Q$42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 l="1"/>
  <c r="F6" i="1"/>
  <c r="E7" i="1"/>
  <c r="F7" i="1"/>
  <c r="E8" i="1"/>
  <c r="F8" i="1"/>
  <c r="E9" i="1"/>
  <c r="F9" i="1"/>
  <c r="G9" i="1" s="1"/>
  <c r="E10" i="1"/>
  <c r="F10" i="1"/>
  <c r="E11" i="1"/>
  <c r="F11" i="1"/>
  <c r="E12" i="1"/>
  <c r="F12" i="1"/>
  <c r="E13" i="1"/>
  <c r="F13" i="1"/>
  <c r="G13" i="1" s="1"/>
  <c r="E14" i="1"/>
  <c r="F14" i="1"/>
  <c r="E15" i="1"/>
  <c r="F15" i="1"/>
  <c r="E16" i="1"/>
  <c r="F16" i="1"/>
  <c r="E17" i="1"/>
  <c r="F17" i="1"/>
  <c r="G17" i="1" s="1"/>
  <c r="E18" i="1"/>
  <c r="F18" i="1"/>
  <c r="E19" i="1"/>
  <c r="F19" i="1"/>
  <c r="E20" i="1"/>
  <c r="F20" i="1"/>
  <c r="E21" i="1"/>
  <c r="F21" i="1"/>
  <c r="G21" i="1" s="1"/>
  <c r="E22" i="1"/>
  <c r="F22" i="1"/>
  <c r="E23" i="1"/>
  <c r="F23" i="1"/>
  <c r="E24" i="1"/>
  <c r="F24" i="1"/>
  <c r="E25" i="1"/>
  <c r="F25" i="1"/>
  <c r="G25" i="1" s="1"/>
  <c r="E26" i="1"/>
  <c r="F26" i="1"/>
  <c r="E27" i="1"/>
  <c r="F27" i="1"/>
  <c r="E28" i="1"/>
  <c r="F28" i="1"/>
  <c r="E29" i="1"/>
  <c r="F29" i="1"/>
  <c r="G29" i="1" s="1"/>
  <c r="E30" i="1"/>
  <c r="F30" i="1"/>
  <c r="E31" i="1"/>
  <c r="F31" i="1"/>
  <c r="E32" i="1"/>
  <c r="F32" i="1"/>
  <c r="E33" i="1"/>
  <c r="F33" i="1"/>
  <c r="G33" i="1" s="1"/>
  <c r="E34" i="1"/>
  <c r="F34" i="1"/>
  <c r="E35" i="1"/>
  <c r="F35" i="1"/>
  <c r="E36" i="1"/>
  <c r="F36" i="1"/>
  <c r="E37" i="1"/>
  <c r="F37" i="1"/>
  <c r="G37" i="1" s="1"/>
  <c r="E38" i="1"/>
  <c r="F38" i="1"/>
  <c r="E39" i="1"/>
  <c r="F39" i="1"/>
  <c r="E40" i="1"/>
  <c r="F40" i="1"/>
  <c r="E41" i="1"/>
  <c r="F41" i="1"/>
  <c r="G41" i="1" s="1"/>
  <c r="E42" i="1"/>
  <c r="F42" i="1"/>
  <c r="E43" i="1"/>
  <c r="F43" i="1"/>
  <c r="E44" i="1"/>
  <c r="F44" i="1"/>
  <c r="E45" i="1"/>
  <c r="F45" i="1"/>
  <c r="G45" i="1" s="1"/>
  <c r="E46" i="1"/>
  <c r="F46" i="1"/>
  <c r="E47" i="1"/>
  <c r="F47" i="1"/>
  <c r="E48" i="1"/>
  <c r="F48" i="1"/>
  <c r="E49" i="1"/>
  <c r="F49" i="1"/>
  <c r="G49" i="1" s="1"/>
  <c r="E50" i="1"/>
  <c r="F50" i="1"/>
  <c r="F5" i="1"/>
  <c r="E5" i="1"/>
  <c r="E3" i="1"/>
  <c r="F3" i="1"/>
  <c r="G6" i="1"/>
  <c r="G7" i="1"/>
  <c r="G8" i="1"/>
  <c r="G10" i="1"/>
  <c r="G11" i="1"/>
  <c r="G12" i="1"/>
  <c r="G14" i="1"/>
  <c r="G15" i="1"/>
  <c r="G16" i="1"/>
  <c r="G18" i="1"/>
  <c r="G19" i="1"/>
  <c r="G20" i="1"/>
  <c r="G22" i="1"/>
  <c r="G23" i="1"/>
  <c r="G24" i="1"/>
  <c r="G26" i="1"/>
  <c r="G27" i="1"/>
  <c r="G28" i="1"/>
  <c r="G30" i="1"/>
  <c r="G31" i="1"/>
  <c r="G32" i="1"/>
  <c r="G34" i="1"/>
  <c r="G35" i="1"/>
  <c r="G36" i="1"/>
  <c r="G38" i="1"/>
  <c r="G39" i="1"/>
  <c r="G40" i="1"/>
  <c r="G42" i="1"/>
  <c r="G43" i="1"/>
  <c r="G44" i="1"/>
  <c r="G46" i="1"/>
  <c r="G47" i="1"/>
  <c r="G48" i="1"/>
  <c r="G50" i="1"/>
  <c r="G5" i="1"/>
  <c r="G3" i="1"/>
  <c r="Q50" i="1"/>
  <c r="N50" i="1"/>
  <c r="L50" i="1"/>
  <c r="J50" i="1"/>
  <c r="Q49" i="1"/>
  <c r="N49" i="1"/>
  <c r="L49" i="1"/>
  <c r="J49" i="1"/>
  <c r="Q48" i="1"/>
  <c r="N48" i="1"/>
  <c r="L48" i="1"/>
  <c r="J48" i="1"/>
  <c r="Q46" i="1"/>
  <c r="N46" i="1"/>
  <c r="L46" i="1"/>
  <c r="J46" i="1"/>
  <c r="Q45" i="1"/>
  <c r="N45" i="1"/>
  <c r="L45" i="1"/>
  <c r="J45" i="1"/>
  <c r="Q44" i="1"/>
  <c r="N44" i="1"/>
  <c r="L44" i="1"/>
  <c r="J44" i="1"/>
  <c r="Q43" i="1"/>
  <c r="N43" i="1"/>
  <c r="L43" i="1"/>
  <c r="J43" i="1"/>
  <c r="Q42" i="1"/>
  <c r="N42" i="1"/>
  <c r="L42" i="1"/>
  <c r="J42" i="1"/>
  <c r="Q41" i="1"/>
  <c r="N41" i="1"/>
  <c r="L41" i="1"/>
  <c r="J41" i="1"/>
  <c r="Q40" i="1"/>
  <c r="N40" i="1"/>
  <c r="L40" i="1"/>
  <c r="J40" i="1"/>
  <c r="Q39" i="1"/>
  <c r="N39" i="1"/>
  <c r="L39" i="1"/>
  <c r="J39" i="1"/>
  <c r="Q38" i="1"/>
  <c r="N38" i="1"/>
  <c r="L38" i="1"/>
  <c r="J38" i="1"/>
  <c r="Q37" i="1"/>
  <c r="N37" i="1"/>
  <c r="L37" i="1"/>
  <c r="J37" i="1"/>
  <c r="Q36" i="1"/>
  <c r="N36" i="1"/>
  <c r="L36" i="1"/>
  <c r="J36" i="1"/>
  <c r="Q35" i="1"/>
  <c r="N35" i="1"/>
  <c r="L35" i="1"/>
  <c r="J35" i="1"/>
  <c r="Q34" i="1"/>
  <c r="N34" i="1"/>
  <c r="L34" i="1"/>
  <c r="J34" i="1"/>
  <c r="Q33" i="1"/>
  <c r="N33" i="1"/>
  <c r="L33" i="1"/>
  <c r="J33" i="1"/>
  <c r="Q31" i="1"/>
  <c r="N31" i="1"/>
  <c r="L31" i="1"/>
  <c r="J31" i="1"/>
  <c r="Q30" i="1"/>
  <c r="N30" i="1"/>
  <c r="L30" i="1"/>
  <c r="J30" i="1"/>
  <c r="Q29" i="1"/>
  <c r="N29" i="1"/>
  <c r="L29" i="1"/>
  <c r="J29" i="1"/>
  <c r="Q28" i="1"/>
  <c r="N28" i="1"/>
  <c r="L28" i="1"/>
  <c r="J28" i="1"/>
  <c r="Q27" i="1"/>
  <c r="N27" i="1"/>
  <c r="L27" i="1"/>
  <c r="J27" i="1"/>
  <c r="Q25" i="1"/>
  <c r="N25" i="1"/>
  <c r="L25" i="1"/>
  <c r="J25" i="1"/>
  <c r="Q24" i="1"/>
  <c r="N24" i="1"/>
  <c r="L24" i="1"/>
  <c r="J24" i="1"/>
  <c r="Q23" i="1"/>
  <c r="N23" i="1"/>
  <c r="L23" i="1"/>
  <c r="J23" i="1"/>
  <c r="Q22" i="1"/>
  <c r="N22" i="1"/>
  <c r="L22" i="1"/>
  <c r="J22" i="1"/>
  <c r="Q21" i="1"/>
  <c r="N21" i="1"/>
  <c r="L21" i="1"/>
  <c r="J21" i="1"/>
  <c r="Q20" i="1"/>
  <c r="N20" i="1"/>
  <c r="L20" i="1"/>
  <c r="J20" i="1"/>
  <c r="Q18" i="1"/>
  <c r="N18" i="1"/>
  <c r="L18" i="1"/>
  <c r="J18" i="1"/>
  <c r="Q17" i="1"/>
  <c r="N17" i="1"/>
  <c r="L17" i="1"/>
  <c r="J17" i="1"/>
  <c r="Q16" i="1"/>
  <c r="N16" i="1"/>
  <c r="L16" i="1"/>
  <c r="J16" i="1"/>
  <c r="Q15" i="1"/>
  <c r="N15" i="1"/>
  <c r="L15" i="1"/>
  <c r="J15" i="1"/>
  <c r="Q14" i="1"/>
  <c r="N14" i="1"/>
  <c r="L14" i="1"/>
  <c r="J14" i="1"/>
  <c r="Q13" i="1"/>
  <c r="N13" i="1"/>
  <c r="L13" i="1"/>
  <c r="J13" i="1"/>
  <c r="Q12" i="1"/>
  <c r="N12" i="1"/>
  <c r="L12" i="1"/>
  <c r="J12" i="1"/>
  <c r="Q11" i="1"/>
  <c r="N11" i="1"/>
  <c r="L11" i="1"/>
  <c r="J11" i="1"/>
  <c r="Q9" i="1"/>
  <c r="N9" i="1"/>
  <c r="L9" i="1"/>
  <c r="J9" i="1"/>
  <c r="Q7" i="1"/>
  <c r="N7" i="1"/>
  <c r="L7" i="1"/>
  <c r="J7" i="1"/>
  <c r="Q6" i="1"/>
  <c r="N6" i="1"/>
  <c r="L6" i="1"/>
  <c r="J6" i="1"/>
  <c r="Q5" i="1"/>
  <c r="N5" i="1"/>
  <c r="L5" i="1"/>
  <c r="J5" i="1"/>
  <c r="P3" i="1"/>
  <c r="O3" i="1"/>
  <c r="M3" i="1"/>
  <c r="K3" i="1"/>
  <c r="I3" i="1"/>
  <c r="H3" i="1"/>
  <c r="J3" i="1" l="1"/>
  <c r="N3" i="1"/>
  <c r="Q3" i="1"/>
  <c r="L3" i="1"/>
</calcChain>
</file>

<file path=xl/sharedStrings.xml><?xml version="1.0" encoding="utf-8"?>
<sst xmlns="http://schemas.openxmlformats.org/spreadsheetml/2006/main" count="139" uniqueCount="63">
  <si>
    <t>Студенческая оценка преподавания и выборы лучших преподавателей</t>
  </si>
  <si>
    <t>Id</t>
  </si>
  <si>
    <t>Факультет</t>
  </si>
  <si>
    <t>Уровень</t>
  </si>
  <si>
    <t>Образовательная программа</t>
  </si>
  <si>
    <t>Имеют дисциплины для оценки, чел.</t>
  </si>
  <si>
    <t>Завершили оценивание, чел.</t>
  </si>
  <si>
    <t>%</t>
  </si>
  <si>
    <t>Начали, но не завершили оценивание, чел.</t>
  </si>
  <si>
    <t>Не приступали к оцениванию, чел.</t>
  </si>
  <si>
    <t>Только выбирают Лучших преп., чел.</t>
  </si>
  <si>
    <t>Выбрали, чел.</t>
  </si>
  <si>
    <t>В целом по кампусу</t>
  </si>
  <si>
    <t>-</t>
  </si>
  <si>
    <t>International Students</t>
  </si>
  <si>
    <t>Санкт-Петербургская школа гуманитарных наук и искусств</t>
  </si>
  <si>
    <t>Б</t>
  </si>
  <si>
    <t>Филология</t>
  </si>
  <si>
    <t>История</t>
  </si>
  <si>
    <t>Дизайн</t>
  </si>
  <si>
    <t>М</t>
  </si>
  <si>
    <t>Глобальная и региональная история</t>
  </si>
  <si>
    <t>Медиапроизводство и медиааналитика</t>
  </si>
  <si>
    <t>Прикладная и междисциплинарная история</t>
  </si>
  <si>
    <t>Русская литература в кросс-культурной и интермедиальной перспективах</t>
  </si>
  <si>
    <t>Санкт-Петербургская школа социальных наук и востоковедения</t>
  </si>
  <si>
    <t>Управление и аналитика в государственном секторе</t>
  </si>
  <si>
    <t>Социология и социальная информатика</t>
  </si>
  <si>
    <t>Политология и мировая политика</t>
  </si>
  <si>
    <t>Востоковедение</t>
  </si>
  <si>
    <t>Городское развитие и управление</t>
  </si>
  <si>
    <t>Современный социальный анализ</t>
  </si>
  <si>
    <t>Сравнительная политика Евразии</t>
  </si>
  <si>
    <t>Бизнес и политика в современной Азии / Государство, общество и экономическое развитие в современной Азии</t>
  </si>
  <si>
    <t>Управление образованием</t>
  </si>
  <si>
    <t>Санкт-Петербургская школа физико-математических и компьютерных наук</t>
  </si>
  <si>
    <t>Прикладная математика и информатика</t>
  </si>
  <si>
    <t>Физика</t>
  </si>
  <si>
    <t>Анализ больших данных в бизнесе, экономике и обществе</t>
  </si>
  <si>
    <t>Информационные системы и взаимодействие человек-компьютер</t>
  </si>
  <si>
    <t>Машинное обучение и анализ данных</t>
  </si>
  <si>
    <t>Программирование и анализ данных</t>
  </si>
  <si>
    <t>Промышленное программирование</t>
  </si>
  <si>
    <t>Теоретическая и математическая физика</t>
  </si>
  <si>
    <t>Санкт-Петербургская школа экономики и менеджмента</t>
  </si>
  <si>
    <t>Экономика</t>
  </si>
  <si>
    <t>Логистика и управление цепями поставок</t>
  </si>
  <si>
    <t>Менеджмент</t>
  </si>
  <si>
    <t>Международный бизнес и менеджмент</t>
  </si>
  <si>
    <t>Прикладная экономика и математические методы</t>
  </si>
  <si>
    <t>Стратегическое управление логистикой</t>
  </si>
  <si>
    <t>Экономика впечатлений: менеджмент в индустрии гостеприимства и туризме</t>
  </si>
  <si>
    <t>Менеджмент и аналитика для бизнеса</t>
  </si>
  <si>
    <t>Международный бизнес</t>
  </si>
  <si>
    <t>Менеджмент в индустрии впечатлений</t>
  </si>
  <si>
    <t>Финансы</t>
  </si>
  <si>
    <t>Юридический факультет</t>
  </si>
  <si>
    <t>Юриспруденция</t>
  </si>
  <si>
    <t>Гражданское и коммерческое право</t>
  </si>
  <si>
    <t>Право интеллектуальной собственности в цифровую эпоху</t>
  </si>
  <si>
    <t>Право и государственное управление</t>
  </si>
  <si>
    <t>Выбрали ЛП</t>
  </si>
  <si>
    <t>Всего избирателей ЛП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</si>
</sst>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9" fontId="3" fillId="0" borderId="4" xfId="0" applyNumberFormat="1" applyFont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9" fontId="3" fillId="3" borderId="4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0" borderId="0" xfId="1" applyFont="1" applyFill="1" applyAlignment="1">
      <alignment horizontal="center" vertic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0" fillId="2" borderId="0" xfId="0" applyFill="1"/>
    <xf numFmtId="9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1" fontId="3" fillId="2" borderId="3" xfId="0" applyNumberFormat="1" applyFont="1" applyFill="1" applyBorder="1" applyAlignment="1">
      <alignment horizontal="center" vertical="center" wrapText="1"/>
    </xf>
    <xf numFmtId="1" fontId="3" fillId="3" borderId="4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0" borderId="0" xfId="0" applyFill="1"/>
  </cellXfs>
  <cellStyles count="2">
    <cellStyle name="Обычный" xfId="0" builtinId="0"/>
    <cellStyle name="Процентный" xfId="1" builtinId="5"/>
  </cellStyles>
  <dxfs count="33"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84683-DCDD-4BD4-AD66-7127C850097D}">
  <dimension ref="A1:Q50"/>
  <sheetViews>
    <sheetView tabSelected="1" zoomScale="80" zoomScaleNormal="80" workbookViewId="0">
      <pane ySplit="3" topLeftCell="A4" activePane="bottomLeft" state="frozen"/>
      <selection activeCell="A2" sqref="A2"/>
      <selection pane="bottomLeft" activeCell="E2" sqref="E2"/>
    </sheetView>
  </sheetViews>
  <sheetFormatPr defaultRowHeight="14.4" x14ac:dyDescent="0.3"/>
  <cols>
    <col min="1" max="1" width="6.33203125" customWidth="1"/>
    <col min="2" max="2" width="58.77734375" customWidth="1"/>
    <col min="3" max="3" width="7.77734375" customWidth="1"/>
    <col min="4" max="4" width="64.5546875" customWidth="1"/>
    <col min="5" max="5" width="11.5546875" style="25" customWidth="1"/>
    <col min="6" max="6" width="10.88671875" customWidth="1"/>
    <col min="7" max="7" width="9.5546875" style="15" customWidth="1"/>
    <col min="8" max="8" width="11.5546875" style="14" hidden="1" customWidth="1"/>
    <col min="9" max="9" width="10.88671875" hidden="1" customWidth="1"/>
    <col min="10" max="10" width="9.5546875" style="15" hidden="1" customWidth="1"/>
    <col min="11" max="11" width="11" hidden="1" customWidth="1"/>
    <col min="12" max="12" width="8" style="15" hidden="1" customWidth="1"/>
    <col min="13" max="13" width="11.44140625" hidden="1" customWidth="1"/>
    <col min="14" max="14" width="8.33203125" style="15" hidden="1" customWidth="1"/>
    <col min="15" max="15" width="11.5546875" style="14" hidden="1" customWidth="1"/>
    <col min="16" max="16" width="10.88671875" hidden="1" customWidth="1"/>
    <col min="17" max="17" width="9.5546875" style="15" hidden="1" customWidth="1"/>
  </cols>
  <sheetData>
    <row r="1" spans="1:17" x14ac:dyDescent="0.3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1"/>
    </row>
    <row r="2" spans="1:17" ht="69" x14ac:dyDescent="0.3">
      <c r="A2" s="1" t="s">
        <v>1</v>
      </c>
      <c r="B2" s="1" t="s">
        <v>2</v>
      </c>
      <c r="C2" s="1" t="s">
        <v>3</v>
      </c>
      <c r="D2" s="2" t="s">
        <v>4</v>
      </c>
      <c r="E2" s="16" t="s">
        <v>62</v>
      </c>
      <c r="F2" s="1" t="s">
        <v>61</v>
      </c>
      <c r="G2" s="4" t="s">
        <v>7</v>
      </c>
      <c r="H2" s="3" t="s">
        <v>5</v>
      </c>
      <c r="I2" s="1" t="s">
        <v>6</v>
      </c>
      <c r="J2" s="4" t="s">
        <v>7</v>
      </c>
      <c r="K2" s="1" t="s">
        <v>8</v>
      </c>
      <c r="L2" s="4" t="s">
        <v>7</v>
      </c>
      <c r="M2" s="1" t="s">
        <v>9</v>
      </c>
      <c r="N2" s="4" t="s">
        <v>7</v>
      </c>
      <c r="O2" s="3" t="s">
        <v>10</v>
      </c>
      <c r="P2" s="1" t="s">
        <v>11</v>
      </c>
      <c r="Q2" s="4" t="s">
        <v>7</v>
      </c>
    </row>
    <row r="3" spans="1:17" x14ac:dyDescent="0.3">
      <c r="A3" s="22" t="s">
        <v>12</v>
      </c>
      <c r="B3" s="23"/>
      <c r="C3" s="23"/>
      <c r="D3" s="24"/>
      <c r="E3" s="17">
        <f>H3+O3</f>
        <v>6252</v>
      </c>
      <c r="F3" s="18">
        <f>I3+P3</f>
        <v>5452</v>
      </c>
      <c r="G3" s="7">
        <f>F3/$E3</f>
        <v>0.87204094689699296</v>
      </c>
      <c r="H3" s="5">
        <f>SUM(H5:H996)</f>
        <v>5410</v>
      </c>
      <c r="I3" s="6">
        <f>SUM(I5:I996)</f>
        <v>5066</v>
      </c>
      <c r="J3" s="7">
        <f>I3/$H3</f>
        <v>0.93641404805914974</v>
      </c>
      <c r="K3" s="6">
        <f>SUM(K5:K132)</f>
        <v>31</v>
      </c>
      <c r="L3" s="7">
        <f>K3/$H3</f>
        <v>5.7301293900184841E-3</v>
      </c>
      <c r="M3" s="6">
        <f>SUM(M5:M996)</f>
        <v>313</v>
      </c>
      <c r="N3" s="7">
        <f>M3/$H3</f>
        <v>5.7855822550831791E-2</v>
      </c>
      <c r="O3" s="5">
        <f>SUM(O5:O996)</f>
        <v>842</v>
      </c>
      <c r="P3" s="6">
        <f>SUM(P5:P996)</f>
        <v>386</v>
      </c>
      <c r="Q3" s="7">
        <f>P3/$O3</f>
        <v>0.45843230403800472</v>
      </c>
    </row>
    <row r="4" spans="1:17" x14ac:dyDescent="0.3">
      <c r="E4" s="14"/>
    </row>
    <row r="5" spans="1:17" x14ac:dyDescent="0.3">
      <c r="A5">
        <v>3918</v>
      </c>
      <c r="B5" t="s">
        <v>13</v>
      </c>
      <c r="C5" s="8" t="s">
        <v>13</v>
      </c>
      <c r="D5" t="s">
        <v>14</v>
      </c>
      <c r="E5" s="9">
        <f>H5+O5</f>
        <v>173</v>
      </c>
      <c r="F5" s="10">
        <f>I5+P5</f>
        <v>2</v>
      </c>
      <c r="G5" s="11">
        <f>IFERROR(F5/$E5,"Нет")</f>
        <v>1.1560693641618497E-2</v>
      </c>
      <c r="H5" s="9">
        <v>9</v>
      </c>
      <c r="I5" s="10">
        <v>1</v>
      </c>
      <c r="J5" s="11">
        <f t="shared" ref="J5:J50" si="0">IFERROR(I5/$H5,"Нет")</f>
        <v>0.1111111111111111</v>
      </c>
      <c r="K5" s="10">
        <v>0</v>
      </c>
      <c r="L5" s="11">
        <f t="shared" ref="L5:L50" si="1">IFERROR(K5/$H5,"Нет")</f>
        <v>0</v>
      </c>
      <c r="M5" s="10">
        <v>8</v>
      </c>
      <c r="N5" s="11">
        <f t="shared" ref="N5:N50" si="2">IFERROR(M5/$H5,"Нет")</f>
        <v>0.88888888888888884</v>
      </c>
      <c r="O5" s="9">
        <v>164</v>
      </c>
      <c r="P5" s="10">
        <v>1</v>
      </c>
      <c r="Q5" s="11">
        <f>IFERROR(P5/$O5,"Нет")</f>
        <v>6.0975609756097563E-3</v>
      </c>
    </row>
    <row r="6" spans="1:17" x14ac:dyDescent="0.3">
      <c r="A6">
        <v>3863</v>
      </c>
      <c r="B6" t="s">
        <v>15</v>
      </c>
      <c r="C6" s="8" t="s">
        <v>16</v>
      </c>
      <c r="D6" t="s">
        <v>17</v>
      </c>
      <c r="E6" s="9">
        <f t="shared" ref="E6:E50" si="3">H6+O6</f>
        <v>447</v>
      </c>
      <c r="F6" s="10">
        <f t="shared" ref="F6:F50" si="4">I6+P6</f>
        <v>407</v>
      </c>
      <c r="G6" s="11">
        <f t="shared" ref="G6:G50" si="5">IFERROR(F6/$E6,"Нет")</f>
        <v>0.91051454138702459</v>
      </c>
      <c r="H6" s="9">
        <v>434</v>
      </c>
      <c r="I6" s="10">
        <v>398</v>
      </c>
      <c r="J6" s="11">
        <f t="shared" si="0"/>
        <v>0.91705069124423966</v>
      </c>
      <c r="K6" s="10">
        <v>4</v>
      </c>
      <c r="L6" s="11">
        <f t="shared" si="1"/>
        <v>9.2165898617511521E-3</v>
      </c>
      <c r="M6" s="10">
        <v>32</v>
      </c>
      <c r="N6" s="11">
        <f t="shared" si="2"/>
        <v>7.3732718894009217E-2</v>
      </c>
      <c r="O6" s="9">
        <v>13</v>
      </c>
      <c r="P6" s="10">
        <v>9</v>
      </c>
      <c r="Q6" s="11">
        <f t="shared" ref="Q6:Q50" si="6">IFERROR(P6/$O6,"Нет")</f>
        <v>0.69230769230769229</v>
      </c>
    </row>
    <row r="7" spans="1:17" x14ac:dyDescent="0.3">
      <c r="A7">
        <v>3864</v>
      </c>
      <c r="B7" t="s">
        <v>15</v>
      </c>
      <c r="C7" s="8" t="s">
        <v>16</v>
      </c>
      <c r="D7" t="s">
        <v>18</v>
      </c>
      <c r="E7" s="9">
        <f t="shared" si="3"/>
        <v>213</v>
      </c>
      <c r="F7" s="10">
        <f t="shared" si="4"/>
        <v>179</v>
      </c>
      <c r="G7" s="11">
        <f t="shared" si="5"/>
        <v>0.84037558685446012</v>
      </c>
      <c r="H7" s="9">
        <v>172</v>
      </c>
      <c r="I7" s="10">
        <v>155</v>
      </c>
      <c r="J7" s="11">
        <f t="shared" si="0"/>
        <v>0.90116279069767447</v>
      </c>
      <c r="K7" s="10">
        <v>2</v>
      </c>
      <c r="L7" s="11">
        <f t="shared" si="1"/>
        <v>1.1627906976744186E-2</v>
      </c>
      <c r="M7" s="10">
        <v>15</v>
      </c>
      <c r="N7" s="11">
        <f t="shared" si="2"/>
        <v>8.7209302325581398E-2</v>
      </c>
      <c r="O7" s="9">
        <v>41</v>
      </c>
      <c r="P7" s="10">
        <v>24</v>
      </c>
      <c r="Q7" s="11">
        <f t="shared" si="6"/>
        <v>0.58536585365853655</v>
      </c>
    </row>
    <row r="8" spans="1:17" hidden="1" x14ac:dyDescent="0.3">
      <c r="A8" s="12">
        <v>3912</v>
      </c>
      <c r="B8" s="12"/>
      <c r="C8" s="13"/>
      <c r="D8" s="12"/>
      <c r="E8" s="9">
        <f t="shared" si="3"/>
        <v>0</v>
      </c>
      <c r="F8" s="10">
        <f t="shared" si="4"/>
        <v>0</v>
      </c>
      <c r="G8" s="11" t="str">
        <f t="shared" si="5"/>
        <v>Нет</v>
      </c>
      <c r="H8" s="9"/>
      <c r="I8" s="10"/>
      <c r="J8" s="11"/>
      <c r="K8" s="10"/>
      <c r="L8" s="11"/>
      <c r="M8" s="10"/>
      <c r="N8" s="11"/>
      <c r="O8" s="9"/>
      <c r="P8" s="10"/>
      <c r="Q8" s="11"/>
    </row>
    <row r="9" spans="1:17" x14ac:dyDescent="0.3">
      <c r="A9">
        <v>3801</v>
      </c>
      <c r="B9" t="s">
        <v>15</v>
      </c>
      <c r="C9" s="8" t="s">
        <v>16</v>
      </c>
      <c r="D9" t="s">
        <v>19</v>
      </c>
      <c r="E9" s="9">
        <f t="shared" si="3"/>
        <v>419</v>
      </c>
      <c r="F9" s="10">
        <f t="shared" si="4"/>
        <v>386</v>
      </c>
      <c r="G9" s="11">
        <f t="shared" si="5"/>
        <v>0.92124105011933177</v>
      </c>
      <c r="H9" s="9">
        <v>419</v>
      </c>
      <c r="I9" s="10">
        <v>386</v>
      </c>
      <c r="J9" s="11">
        <f t="shared" si="0"/>
        <v>0.92124105011933177</v>
      </c>
      <c r="K9" s="10">
        <v>3</v>
      </c>
      <c r="L9" s="11">
        <f t="shared" si="1"/>
        <v>7.1599045346062056E-3</v>
      </c>
      <c r="M9" s="10">
        <v>30</v>
      </c>
      <c r="N9" s="11">
        <f t="shared" si="2"/>
        <v>7.1599045346062054E-2</v>
      </c>
      <c r="O9" s="9">
        <v>0</v>
      </c>
      <c r="P9" s="10">
        <v>0</v>
      </c>
      <c r="Q9" s="11" t="str">
        <f t="shared" si="6"/>
        <v>Нет</v>
      </c>
    </row>
    <row r="10" spans="1:17" hidden="1" x14ac:dyDescent="0.3">
      <c r="A10" s="12">
        <v>3902</v>
      </c>
      <c r="B10" s="12"/>
      <c r="C10" s="13"/>
      <c r="D10" s="12"/>
      <c r="E10" s="9">
        <f t="shared" si="3"/>
        <v>0</v>
      </c>
      <c r="F10" s="10">
        <f t="shared" si="4"/>
        <v>0</v>
      </c>
      <c r="G10" s="11" t="str">
        <f t="shared" si="5"/>
        <v>Нет</v>
      </c>
      <c r="H10" s="9"/>
      <c r="I10" s="10"/>
      <c r="J10" s="11"/>
      <c r="K10" s="10"/>
      <c r="L10" s="11"/>
      <c r="M10" s="10"/>
      <c r="N10" s="11"/>
      <c r="O10" s="9"/>
      <c r="P10" s="10"/>
      <c r="Q10" s="11"/>
    </row>
    <row r="11" spans="1:17" x14ac:dyDescent="0.3">
      <c r="A11">
        <v>3958</v>
      </c>
      <c r="B11" t="s">
        <v>15</v>
      </c>
      <c r="C11" s="8" t="s">
        <v>20</v>
      </c>
      <c r="D11" t="s">
        <v>21</v>
      </c>
      <c r="E11" s="9">
        <f t="shared" si="3"/>
        <v>19</v>
      </c>
      <c r="F11" s="10">
        <f t="shared" si="4"/>
        <v>17</v>
      </c>
      <c r="G11" s="11">
        <f t="shared" si="5"/>
        <v>0.89473684210526316</v>
      </c>
      <c r="H11" s="9">
        <v>19</v>
      </c>
      <c r="I11" s="10">
        <v>17</v>
      </c>
      <c r="J11" s="11">
        <f t="shared" si="0"/>
        <v>0.89473684210526316</v>
      </c>
      <c r="K11" s="10">
        <v>0</v>
      </c>
      <c r="L11" s="11">
        <f t="shared" si="1"/>
        <v>0</v>
      </c>
      <c r="M11" s="10">
        <v>2</v>
      </c>
      <c r="N11" s="11">
        <f t="shared" si="2"/>
        <v>0.10526315789473684</v>
      </c>
      <c r="O11" s="9">
        <v>0</v>
      </c>
      <c r="P11" s="10">
        <v>0</v>
      </c>
      <c r="Q11" s="11" t="str">
        <f t="shared" si="6"/>
        <v>Нет</v>
      </c>
    </row>
    <row r="12" spans="1:17" x14ac:dyDescent="0.3">
      <c r="A12">
        <v>3950</v>
      </c>
      <c r="B12" t="s">
        <v>15</v>
      </c>
      <c r="C12" s="8" t="s">
        <v>20</v>
      </c>
      <c r="D12" t="s">
        <v>22</v>
      </c>
      <c r="E12" s="9">
        <f t="shared" si="3"/>
        <v>23</v>
      </c>
      <c r="F12" s="10">
        <f t="shared" si="4"/>
        <v>20</v>
      </c>
      <c r="G12" s="11">
        <f t="shared" si="5"/>
        <v>0.86956521739130432</v>
      </c>
      <c r="H12" s="9">
        <v>23</v>
      </c>
      <c r="I12" s="10">
        <v>20</v>
      </c>
      <c r="J12" s="11">
        <f t="shared" si="0"/>
        <v>0.86956521739130432</v>
      </c>
      <c r="K12" s="10">
        <v>0</v>
      </c>
      <c r="L12" s="11">
        <f t="shared" si="1"/>
        <v>0</v>
      </c>
      <c r="M12" s="10">
        <v>3</v>
      </c>
      <c r="N12" s="11">
        <f t="shared" si="2"/>
        <v>0.13043478260869565</v>
      </c>
      <c r="O12" s="9">
        <v>0</v>
      </c>
      <c r="P12" s="10">
        <v>0</v>
      </c>
      <c r="Q12" s="11" t="str">
        <f t="shared" si="6"/>
        <v>Нет</v>
      </c>
    </row>
    <row r="13" spans="1:17" x14ac:dyDescent="0.3">
      <c r="A13">
        <v>3865</v>
      </c>
      <c r="B13" t="s">
        <v>15</v>
      </c>
      <c r="C13" s="8" t="s">
        <v>20</v>
      </c>
      <c r="D13" t="s">
        <v>23</v>
      </c>
      <c r="E13" s="9">
        <f t="shared" si="3"/>
        <v>7</v>
      </c>
      <c r="F13" s="10">
        <f t="shared" si="4"/>
        <v>7</v>
      </c>
      <c r="G13" s="11">
        <f t="shared" si="5"/>
        <v>1</v>
      </c>
      <c r="H13" s="9">
        <v>7</v>
      </c>
      <c r="I13" s="10">
        <v>7</v>
      </c>
      <c r="J13" s="11">
        <f t="shared" si="0"/>
        <v>1</v>
      </c>
      <c r="K13" s="10">
        <v>0</v>
      </c>
      <c r="L13" s="11">
        <f t="shared" si="1"/>
        <v>0</v>
      </c>
      <c r="M13" s="10">
        <v>0</v>
      </c>
      <c r="N13" s="11">
        <f t="shared" si="2"/>
        <v>0</v>
      </c>
      <c r="O13" s="9">
        <v>0</v>
      </c>
      <c r="P13" s="10">
        <v>0</v>
      </c>
      <c r="Q13" s="11" t="str">
        <f t="shared" si="6"/>
        <v>Нет</v>
      </c>
    </row>
    <row r="14" spans="1:17" x14ac:dyDescent="0.3">
      <c r="A14">
        <v>3951</v>
      </c>
      <c r="B14" t="s">
        <v>15</v>
      </c>
      <c r="C14" s="8" t="s">
        <v>20</v>
      </c>
      <c r="D14" t="s">
        <v>24</v>
      </c>
      <c r="E14" s="9">
        <f t="shared" si="3"/>
        <v>18</v>
      </c>
      <c r="F14" s="10">
        <f t="shared" si="4"/>
        <v>14</v>
      </c>
      <c r="G14" s="11">
        <f t="shared" si="5"/>
        <v>0.77777777777777779</v>
      </c>
      <c r="H14" s="9">
        <v>18</v>
      </c>
      <c r="I14" s="10">
        <v>14</v>
      </c>
      <c r="J14" s="11">
        <f t="shared" si="0"/>
        <v>0.77777777777777779</v>
      </c>
      <c r="K14" s="10">
        <v>1</v>
      </c>
      <c r="L14" s="11">
        <f t="shared" si="1"/>
        <v>5.5555555555555552E-2</v>
      </c>
      <c r="M14" s="10">
        <v>3</v>
      </c>
      <c r="N14" s="11">
        <f t="shared" si="2"/>
        <v>0.16666666666666666</v>
      </c>
      <c r="O14" s="9">
        <v>0</v>
      </c>
      <c r="P14" s="10">
        <v>0</v>
      </c>
      <c r="Q14" s="11" t="str">
        <f t="shared" si="6"/>
        <v>Нет</v>
      </c>
    </row>
    <row r="15" spans="1:17" x14ac:dyDescent="0.3">
      <c r="A15">
        <v>3758</v>
      </c>
      <c r="B15" t="s">
        <v>25</v>
      </c>
      <c r="C15" s="8" t="s">
        <v>16</v>
      </c>
      <c r="D15" t="s">
        <v>26</v>
      </c>
      <c r="E15" s="9">
        <f t="shared" si="3"/>
        <v>283</v>
      </c>
      <c r="F15" s="10">
        <f t="shared" si="4"/>
        <v>273</v>
      </c>
      <c r="G15" s="11">
        <f t="shared" si="5"/>
        <v>0.96466431095406358</v>
      </c>
      <c r="H15" s="9">
        <v>281</v>
      </c>
      <c r="I15" s="10">
        <v>273</v>
      </c>
      <c r="J15" s="11">
        <f t="shared" si="0"/>
        <v>0.97153024911032027</v>
      </c>
      <c r="K15" s="10">
        <v>0</v>
      </c>
      <c r="L15" s="11">
        <f t="shared" si="1"/>
        <v>0</v>
      </c>
      <c r="M15" s="10">
        <v>8</v>
      </c>
      <c r="N15" s="11">
        <f t="shared" si="2"/>
        <v>2.8469750889679714E-2</v>
      </c>
      <c r="O15" s="9">
        <v>2</v>
      </c>
      <c r="P15" s="10">
        <v>0</v>
      </c>
      <c r="Q15" s="11">
        <f t="shared" si="6"/>
        <v>0</v>
      </c>
    </row>
    <row r="16" spans="1:17" x14ac:dyDescent="0.3">
      <c r="A16">
        <v>3712</v>
      </c>
      <c r="B16" t="s">
        <v>25</v>
      </c>
      <c r="C16" s="8" t="s">
        <v>16</v>
      </c>
      <c r="D16" t="s">
        <v>27</v>
      </c>
      <c r="E16" s="9">
        <f t="shared" si="3"/>
        <v>293</v>
      </c>
      <c r="F16" s="10">
        <f t="shared" si="4"/>
        <v>275</v>
      </c>
      <c r="G16" s="11">
        <f t="shared" si="5"/>
        <v>0.93856655290102387</v>
      </c>
      <c r="H16" s="9">
        <v>282</v>
      </c>
      <c r="I16" s="10">
        <v>268</v>
      </c>
      <c r="J16" s="11">
        <f t="shared" si="0"/>
        <v>0.95035460992907805</v>
      </c>
      <c r="K16" s="10">
        <v>3</v>
      </c>
      <c r="L16" s="11">
        <f t="shared" si="1"/>
        <v>1.0638297872340425E-2</v>
      </c>
      <c r="M16" s="10">
        <v>11</v>
      </c>
      <c r="N16" s="11">
        <f t="shared" si="2"/>
        <v>3.9007092198581561E-2</v>
      </c>
      <c r="O16" s="9">
        <v>11</v>
      </c>
      <c r="P16" s="10">
        <v>7</v>
      </c>
      <c r="Q16" s="11">
        <f t="shared" si="6"/>
        <v>0.63636363636363635</v>
      </c>
    </row>
    <row r="17" spans="1:17" x14ac:dyDescent="0.3">
      <c r="A17">
        <v>3713</v>
      </c>
      <c r="B17" t="s">
        <v>25</v>
      </c>
      <c r="C17" s="8" t="s">
        <v>16</v>
      </c>
      <c r="D17" t="s">
        <v>28</v>
      </c>
      <c r="E17" s="9">
        <f t="shared" si="3"/>
        <v>370</v>
      </c>
      <c r="F17" s="10">
        <f t="shared" si="4"/>
        <v>300</v>
      </c>
      <c r="G17" s="11">
        <f t="shared" si="5"/>
        <v>0.81081081081081086</v>
      </c>
      <c r="H17" s="9">
        <v>311</v>
      </c>
      <c r="I17" s="10">
        <v>271</v>
      </c>
      <c r="J17" s="11">
        <f t="shared" si="0"/>
        <v>0.87138263665594851</v>
      </c>
      <c r="K17" s="10">
        <v>5</v>
      </c>
      <c r="L17" s="11">
        <f t="shared" si="1"/>
        <v>1.607717041800643E-2</v>
      </c>
      <c r="M17" s="10">
        <v>35</v>
      </c>
      <c r="N17" s="11">
        <f t="shared" si="2"/>
        <v>0.11254019292604502</v>
      </c>
      <c r="O17" s="9">
        <v>59</v>
      </c>
      <c r="P17" s="10">
        <v>29</v>
      </c>
      <c r="Q17" s="11">
        <f t="shared" si="6"/>
        <v>0.49152542372881358</v>
      </c>
    </row>
    <row r="18" spans="1:17" x14ac:dyDescent="0.3">
      <c r="A18">
        <v>3812</v>
      </c>
      <c r="B18" t="s">
        <v>25</v>
      </c>
      <c r="C18" s="8" t="s">
        <v>16</v>
      </c>
      <c r="D18" t="s">
        <v>29</v>
      </c>
      <c r="E18" s="9">
        <f t="shared" si="3"/>
        <v>403</v>
      </c>
      <c r="F18" s="10">
        <f t="shared" si="4"/>
        <v>393</v>
      </c>
      <c r="G18" s="11">
        <f t="shared" si="5"/>
        <v>0.97518610421836227</v>
      </c>
      <c r="H18" s="9">
        <v>401</v>
      </c>
      <c r="I18" s="10">
        <v>393</v>
      </c>
      <c r="J18" s="11">
        <f t="shared" si="0"/>
        <v>0.98004987531172072</v>
      </c>
      <c r="K18" s="10">
        <v>0</v>
      </c>
      <c r="L18" s="11">
        <f t="shared" si="1"/>
        <v>0</v>
      </c>
      <c r="M18" s="10">
        <v>8</v>
      </c>
      <c r="N18" s="11">
        <f t="shared" si="2"/>
        <v>1.9950124688279301E-2</v>
      </c>
      <c r="O18" s="9">
        <v>2</v>
      </c>
      <c r="P18" s="10">
        <v>0</v>
      </c>
      <c r="Q18" s="11">
        <f t="shared" si="6"/>
        <v>0</v>
      </c>
    </row>
    <row r="19" spans="1:17" hidden="1" x14ac:dyDescent="0.3">
      <c r="A19" s="12">
        <v>3861</v>
      </c>
      <c r="B19" s="12"/>
      <c r="C19" s="13"/>
      <c r="D19" s="12"/>
      <c r="E19" s="9">
        <f t="shared" si="3"/>
        <v>0</v>
      </c>
      <c r="F19" s="10">
        <f t="shared" si="4"/>
        <v>0</v>
      </c>
      <c r="G19" s="11" t="str">
        <f t="shared" si="5"/>
        <v>Нет</v>
      </c>
      <c r="H19" s="9"/>
      <c r="I19" s="10"/>
      <c r="J19" s="11"/>
      <c r="K19" s="10"/>
      <c r="L19" s="11"/>
      <c r="M19" s="10"/>
      <c r="N19" s="11"/>
      <c r="O19" s="9"/>
      <c r="P19" s="10"/>
      <c r="Q19" s="11"/>
    </row>
    <row r="20" spans="1:17" x14ac:dyDescent="0.3">
      <c r="A20">
        <v>3753</v>
      </c>
      <c r="B20" t="s">
        <v>25</v>
      </c>
      <c r="C20" s="8" t="s">
        <v>20</v>
      </c>
      <c r="D20" t="s">
        <v>30</v>
      </c>
      <c r="E20" s="9">
        <f t="shared" si="3"/>
        <v>41</v>
      </c>
      <c r="F20" s="10">
        <f t="shared" si="4"/>
        <v>28</v>
      </c>
      <c r="G20" s="11">
        <f t="shared" si="5"/>
        <v>0.68292682926829273</v>
      </c>
      <c r="H20" s="9">
        <v>27</v>
      </c>
      <c r="I20" s="10">
        <v>25</v>
      </c>
      <c r="J20" s="11">
        <f t="shared" si="0"/>
        <v>0.92592592592592593</v>
      </c>
      <c r="K20" s="10">
        <v>1</v>
      </c>
      <c r="L20" s="11">
        <f t="shared" si="1"/>
        <v>3.7037037037037035E-2</v>
      </c>
      <c r="M20" s="10">
        <v>1</v>
      </c>
      <c r="N20" s="11">
        <f t="shared" si="2"/>
        <v>3.7037037037037035E-2</v>
      </c>
      <c r="O20" s="9">
        <v>14</v>
      </c>
      <c r="P20" s="10">
        <v>3</v>
      </c>
      <c r="Q20" s="11">
        <f t="shared" si="6"/>
        <v>0.21428571428571427</v>
      </c>
    </row>
    <row r="21" spans="1:17" x14ac:dyDescent="0.3">
      <c r="A21">
        <v>3099</v>
      </c>
      <c r="B21" t="s">
        <v>25</v>
      </c>
      <c r="C21" s="8" t="s">
        <v>20</v>
      </c>
      <c r="D21" t="s">
        <v>31</v>
      </c>
      <c r="E21" s="9">
        <f t="shared" si="3"/>
        <v>36</v>
      </c>
      <c r="F21" s="10">
        <f t="shared" si="4"/>
        <v>35</v>
      </c>
      <c r="G21" s="11">
        <f t="shared" si="5"/>
        <v>0.97222222222222221</v>
      </c>
      <c r="H21" s="9">
        <v>36</v>
      </c>
      <c r="I21" s="10">
        <v>35</v>
      </c>
      <c r="J21" s="11">
        <f t="shared" si="0"/>
        <v>0.97222222222222221</v>
      </c>
      <c r="K21" s="10">
        <v>0</v>
      </c>
      <c r="L21" s="11">
        <f t="shared" si="1"/>
        <v>0</v>
      </c>
      <c r="M21" s="10">
        <v>1</v>
      </c>
      <c r="N21" s="11">
        <f t="shared" si="2"/>
        <v>2.7777777777777776E-2</v>
      </c>
      <c r="O21" s="9">
        <v>0</v>
      </c>
      <c r="P21" s="10">
        <v>0</v>
      </c>
      <c r="Q21" s="11" t="str">
        <f t="shared" si="6"/>
        <v>Нет</v>
      </c>
    </row>
    <row r="22" spans="1:17" x14ac:dyDescent="0.3">
      <c r="A22">
        <v>3754</v>
      </c>
      <c r="B22" t="s">
        <v>25</v>
      </c>
      <c r="C22" s="8" t="s">
        <v>20</v>
      </c>
      <c r="D22" t="s">
        <v>32</v>
      </c>
      <c r="E22" s="9">
        <f t="shared" si="3"/>
        <v>41</v>
      </c>
      <c r="F22" s="10">
        <f t="shared" si="4"/>
        <v>37</v>
      </c>
      <c r="G22" s="11">
        <f t="shared" si="5"/>
        <v>0.90243902439024393</v>
      </c>
      <c r="H22" s="9">
        <v>35</v>
      </c>
      <c r="I22" s="10">
        <v>34</v>
      </c>
      <c r="J22" s="11">
        <f t="shared" si="0"/>
        <v>0.97142857142857142</v>
      </c>
      <c r="K22" s="10">
        <v>0</v>
      </c>
      <c r="L22" s="11">
        <f t="shared" si="1"/>
        <v>0</v>
      </c>
      <c r="M22" s="10">
        <v>1</v>
      </c>
      <c r="N22" s="11">
        <f t="shared" si="2"/>
        <v>2.8571428571428571E-2</v>
      </c>
      <c r="O22" s="9">
        <v>6</v>
      </c>
      <c r="P22" s="10">
        <v>3</v>
      </c>
      <c r="Q22" s="11">
        <f t="shared" si="6"/>
        <v>0.5</v>
      </c>
    </row>
    <row r="23" spans="1:17" x14ac:dyDescent="0.3">
      <c r="A23">
        <v>3851</v>
      </c>
      <c r="B23" t="s">
        <v>25</v>
      </c>
      <c r="C23" s="8" t="s">
        <v>20</v>
      </c>
      <c r="D23" t="s">
        <v>33</v>
      </c>
      <c r="E23" s="9">
        <f t="shared" si="3"/>
        <v>42</v>
      </c>
      <c r="F23" s="10">
        <f t="shared" si="4"/>
        <v>40</v>
      </c>
      <c r="G23" s="11">
        <f t="shared" si="5"/>
        <v>0.95238095238095233</v>
      </c>
      <c r="H23" s="9">
        <v>41</v>
      </c>
      <c r="I23" s="10">
        <v>39</v>
      </c>
      <c r="J23" s="11">
        <f t="shared" si="0"/>
        <v>0.95121951219512191</v>
      </c>
      <c r="K23" s="10">
        <v>0</v>
      </c>
      <c r="L23" s="11">
        <f t="shared" si="1"/>
        <v>0</v>
      </c>
      <c r="M23" s="10">
        <v>2</v>
      </c>
      <c r="N23" s="11">
        <f t="shared" si="2"/>
        <v>4.878048780487805E-2</v>
      </c>
      <c r="O23" s="9">
        <v>1</v>
      </c>
      <c r="P23" s="10">
        <v>1</v>
      </c>
      <c r="Q23" s="11">
        <f t="shared" si="6"/>
        <v>1</v>
      </c>
    </row>
    <row r="24" spans="1:17" x14ac:dyDescent="0.3">
      <c r="A24">
        <v>3491</v>
      </c>
      <c r="B24" t="s">
        <v>25</v>
      </c>
      <c r="C24" s="8" t="s">
        <v>20</v>
      </c>
      <c r="D24" t="s">
        <v>34</v>
      </c>
      <c r="E24" s="9">
        <f t="shared" si="3"/>
        <v>49</v>
      </c>
      <c r="F24" s="10">
        <f t="shared" si="4"/>
        <v>49</v>
      </c>
      <c r="G24" s="11">
        <f t="shared" si="5"/>
        <v>1</v>
      </c>
      <c r="H24" s="9">
        <v>49</v>
      </c>
      <c r="I24" s="10">
        <v>49</v>
      </c>
      <c r="J24" s="11">
        <f t="shared" si="0"/>
        <v>1</v>
      </c>
      <c r="K24" s="10">
        <v>0</v>
      </c>
      <c r="L24" s="11">
        <f t="shared" si="1"/>
        <v>0</v>
      </c>
      <c r="M24" s="10">
        <v>0</v>
      </c>
      <c r="N24" s="11">
        <f t="shared" si="2"/>
        <v>0</v>
      </c>
      <c r="O24" s="9">
        <v>0</v>
      </c>
      <c r="P24" s="10">
        <v>0</v>
      </c>
      <c r="Q24" s="11" t="str">
        <f t="shared" si="6"/>
        <v>Нет</v>
      </c>
    </row>
    <row r="25" spans="1:17" x14ac:dyDescent="0.3">
      <c r="A25">
        <v>3899</v>
      </c>
      <c r="B25" t="s">
        <v>35</v>
      </c>
      <c r="C25" s="8" t="s">
        <v>16</v>
      </c>
      <c r="D25" t="s">
        <v>36</v>
      </c>
      <c r="E25" s="9">
        <f t="shared" si="3"/>
        <v>135</v>
      </c>
      <c r="F25" s="10">
        <f t="shared" si="4"/>
        <v>131</v>
      </c>
      <c r="G25" s="11">
        <f t="shared" si="5"/>
        <v>0.97037037037037033</v>
      </c>
      <c r="H25" s="9">
        <v>109</v>
      </c>
      <c r="I25" s="10">
        <v>108</v>
      </c>
      <c r="J25" s="11">
        <f t="shared" si="0"/>
        <v>0.99082568807339455</v>
      </c>
      <c r="K25" s="10">
        <v>0</v>
      </c>
      <c r="L25" s="11">
        <f t="shared" si="1"/>
        <v>0</v>
      </c>
      <c r="M25" s="10">
        <v>1</v>
      </c>
      <c r="N25" s="11">
        <f t="shared" si="2"/>
        <v>9.1743119266055051E-3</v>
      </c>
      <c r="O25" s="9">
        <v>26</v>
      </c>
      <c r="P25" s="10">
        <v>23</v>
      </c>
      <c r="Q25" s="11">
        <f t="shared" si="6"/>
        <v>0.88461538461538458</v>
      </c>
    </row>
    <row r="26" spans="1:17" hidden="1" x14ac:dyDescent="0.3">
      <c r="A26" s="12">
        <v>3854</v>
      </c>
      <c r="B26" s="12"/>
      <c r="C26" s="13"/>
      <c r="D26" s="12"/>
      <c r="E26" s="9">
        <f t="shared" si="3"/>
        <v>0</v>
      </c>
      <c r="F26" s="10">
        <f t="shared" si="4"/>
        <v>0</v>
      </c>
      <c r="G26" s="11" t="str">
        <f t="shared" si="5"/>
        <v>Нет</v>
      </c>
      <c r="H26" s="9"/>
      <c r="I26" s="10"/>
      <c r="J26" s="11"/>
      <c r="K26" s="10"/>
      <c r="L26" s="11"/>
      <c r="M26" s="10"/>
      <c r="N26" s="11"/>
      <c r="O26" s="9"/>
      <c r="P26" s="10"/>
      <c r="Q26" s="11"/>
    </row>
    <row r="27" spans="1:17" x14ac:dyDescent="0.3">
      <c r="A27">
        <v>3944</v>
      </c>
      <c r="B27" t="s">
        <v>35</v>
      </c>
      <c r="C27" s="8" t="s">
        <v>16</v>
      </c>
      <c r="D27" t="s">
        <v>37</v>
      </c>
      <c r="E27" s="9">
        <f t="shared" si="3"/>
        <v>22</v>
      </c>
      <c r="F27" s="10">
        <f t="shared" si="4"/>
        <v>19</v>
      </c>
      <c r="G27" s="11">
        <f t="shared" si="5"/>
        <v>0.86363636363636365</v>
      </c>
      <c r="H27" s="9">
        <v>22</v>
      </c>
      <c r="I27" s="10">
        <v>19</v>
      </c>
      <c r="J27" s="11">
        <f t="shared" si="0"/>
        <v>0.86363636363636365</v>
      </c>
      <c r="K27" s="10">
        <v>1</v>
      </c>
      <c r="L27" s="11">
        <f t="shared" si="1"/>
        <v>4.5454545454545456E-2</v>
      </c>
      <c r="M27" s="10">
        <v>2</v>
      </c>
      <c r="N27" s="11">
        <f t="shared" si="2"/>
        <v>9.0909090909090912E-2</v>
      </c>
      <c r="O27" s="9">
        <v>0</v>
      </c>
      <c r="P27" s="10">
        <v>0</v>
      </c>
      <c r="Q27" s="11" t="str">
        <f t="shared" si="6"/>
        <v>Нет</v>
      </c>
    </row>
    <row r="28" spans="1:17" x14ac:dyDescent="0.3">
      <c r="A28">
        <v>3862</v>
      </c>
      <c r="B28" t="s">
        <v>35</v>
      </c>
      <c r="C28" s="8" t="s">
        <v>20</v>
      </c>
      <c r="D28" t="s">
        <v>38</v>
      </c>
      <c r="E28" s="9">
        <f t="shared" si="3"/>
        <v>20</v>
      </c>
      <c r="F28" s="10">
        <f t="shared" si="4"/>
        <v>19</v>
      </c>
      <c r="G28" s="11">
        <f t="shared" si="5"/>
        <v>0.95</v>
      </c>
      <c r="H28" s="9">
        <v>18</v>
      </c>
      <c r="I28" s="10">
        <v>17</v>
      </c>
      <c r="J28" s="11">
        <f t="shared" si="0"/>
        <v>0.94444444444444442</v>
      </c>
      <c r="K28" s="10">
        <v>0</v>
      </c>
      <c r="L28" s="11">
        <f t="shared" si="1"/>
        <v>0</v>
      </c>
      <c r="M28" s="10">
        <v>1</v>
      </c>
      <c r="N28" s="11">
        <f t="shared" si="2"/>
        <v>5.5555555555555552E-2</v>
      </c>
      <c r="O28" s="9">
        <v>2</v>
      </c>
      <c r="P28" s="10">
        <v>2</v>
      </c>
      <c r="Q28" s="11">
        <f t="shared" si="6"/>
        <v>1</v>
      </c>
    </row>
    <row r="29" spans="1:17" x14ac:dyDescent="0.3">
      <c r="A29">
        <v>3791</v>
      </c>
      <c r="B29" t="s">
        <v>35</v>
      </c>
      <c r="C29" s="8" t="s">
        <v>20</v>
      </c>
      <c r="D29" t="s">
        <v>39</v>
      </c>
      <c r="E29" s="9">
        <f t="shared" si="3"/>
        <v>42</v>
      </c>
      <c r="F29" s="10">
        <f t="shared" si="4"/>
        <v>40</v>
      </c>
      <c r="G29" s="11">
        <f t="shared" si="5"/>
        <v>0.95238095238095233</v>
      </c>
      <c r="H29" s="9">
        <v>42</v>
      </c>
      <c r="I29" s="10">
        <v>40</v>
      </c>
      <c r="J29" s="11">
        <f t="shared" si="0"/>
        <v>0.95238095238095233</v>
      </c>
      <c r="K29" s="10">
        <v>0</v>
      </c>
      <c r="L29" s="11">
        <f t="shared" si="1"/>
        <v>0</v>
      </c>
      <c r="M29" s="10">
        <v>2</v>
      </c>
      <c r="N29" s="11">
        <f t="shared" si="2"/>
        <v>4.7619047619047616E-2</v>
      </c>
      <c r="O29" s="9">
        <v>0</v>
      </c>
      <c r="P29" s="10">
        <v>0</v>
      </c>
      <c r="Q29" s="11" t="str">
        <f t="shared" si="6"/>
        <v>Нет</v>
      </c>
    </row>
    <row r="30" spans="1:17" x14ac:dyDescent="0.3">
      <c r="A30">
        <v>3948</v>
      </c>
      <c r="B30" t="s">
        <v>35</v>
      </c>
      <c r="C30" s="8" t="s">
        <v>20</v>
      </c>
      <c r="D30" t="s">
        <v>40</v>
      </c>
      <c r="E30" s="9">
        <f t="shared" si="3"/>
        <v>25</v>
      </c>
      <c r="F30" s="10">
        <f t="shared" si="4"/>
        <v>24</v>
      </c>
      <c r="G30" s="11">
        <f t="shared" si="5"/>
        <v>0.96</v>
      </c>
      <c r="H30" s="9">
        <v>25</v>
      </c>
      <c r="I30" s="10">
        <v>24</v>
      </c>
      <c r="J30" s="11">
        <f t="shared" si="0"/>
        <v>0.96</v>
      </c>
      <c r="K30" s="10">
        <v>0</v>
      </c>
      <c r="L30" s="11">
        <f t="shared" si="1"/>
        <v>0</v>
      </c>
      <c r="M30" s="10">
        <v>1</v>
      </c>
      <c r="N30" s="11">
        <f t="shared" si="2"/>
        <v>0.04</v>
      </c>
      <c r="O30" s="9">
        <v>0</v>
      </c>
      <c r="P30" s="10">
        <v>0</v>
      </c>
      <c r="Q30" s="11" t="str">
        <f t="shared" si="6"/>
        <v>Нет</v>
      </c>
    </row>
    <row r="31" spans="1:17" x14ac:dyDescent="0.3">
      <c r="A31">
        <v>3960</v>
      </c>
      <c r="B31" t="s">
        <v>35</v>
      </c>
      <c r="C31" s="8" t="s">
        <v>20</v>
      </c>
      <c r="D31" t="s">
        <v>41</v>
      </c>
      <c r="E31" s="9">
        <f t="shared" si="3"/>
        <v>33</v>
      </c>
      <c r="F31" s="10">
        <f t="shared" si="4"/>
        <v>22</v>
      </c>
      <c r="G31" s="11">
        <f t="shared" si="5"/>
        <v>0.66666666666666663</v>
      </c>
      <c r="H31" s="9">
        <v>20</v>
      </c>
      <c r="I31" s="10">
        <v>19</v>
      </c>
      <c r="J31" s="11">
        <f t="shared" si="0"/>
        <v>0.95</v>
      </c>
      <c r="K31" s="10">
        <v>0</v>
      </c>
      <c r="L31" s="11">
        <f t="shared" si="1"/>
        <v>0</v>
      </c>
      <c r="M31" s="10">
        <v>1</v>
      </c>
      <c r="N31" s="11">
        <f t="shared" si="2"/>
        <v>0.05</v>
      </c>
      <c r="O31" s="9">
        <v>13</v>
      </c>
      <c r="P31" s="10">
        <v>3</v>
      </c>
      <c r="Q31" s="11">
        <f t="shared" si="6"/>
        <v>0.23076923076923078</v>
      </c>
    </row>
    <row r="32" spans="1:17" hidden="1" x14ac:dyDescent="0.3">
      <c r="A32" s="12">
        <v>3888</v>
      </c>
      <c r="B32" s="12"/>
      <c r="C32" s="13"/>
      <c r="D32" s="12"/>
      <c r="E32" s="9">
        <f t="shared" si="3"/>
        <v>0</v>
      </c>
      <c r="F32" s="10">
        <f t="shared" si="4"/>
        <v>0</v>
      </c>
      <c r="G32" s="11" t="str">
        <f t="shared" si="5"/>
        <v>Нет</v>
      </c>
      <c r="H32" s="9"/>
      <c r="I32" s="10"/>
      <c r="J32" s="11"/>
      <c r="K32" s="10"/>
      <c r="L32" s="11"/>
      <c r="M32" s="10"/>
      <c r="N32" s="11"/>
      <c r="O32" s="9"/>
      <c r="P32" s="10"/>
      <c r="Q32" s="11"/>
    </row>
    <row r="33" spans="1:17" x14ac:dyDescent="0.3">
      <c r="A33">
        <v>3889</v>
      </c>
      <c r="B33" t="s">
        <v>35</v>
      </c>
      <c r="C33" s="8" t="s">
        <v>20</v>
      </c>
      <c r="D33" t="s">
        <v>42</v>
      </c>
      <c r="E33" s="9">
        <f t="shared" si="3"/>
        <v>12</v>
      </c>
      <c r="F33" s="10">
        <f t="shared" si="4"/>
        <v>11</v>
      </c>
      <c r="G33" s="11">
        <f t="shared" si="5"/>
        <v>0.91666666666666663</v>
      </c>
      <c r="H33" s="9">
        <v>12</v>
      </c>
      <c r="I33" s="10">
        <v>11</v>
      </c>
      <c r="J33" s="11">
        <f t="shared" si="0"/>
        <v>0.91666666666666663</v>
      </c>
      <c r="K33" s="10">
        <v>1</v>
      </c>
      <c r="L33" s="11">
        <f t="shared" si="1"/>
        <v>8.3333333333333329E-2</v>
      </c>
      <c r="M33" s="10">
        <v>0</v>
      </c>
      <c r="N33" s="11">
        <f t="shared" si="2"/>
        <v>0</v>
      </c>
      <c r="O33" s="9">
        <v>0</v>
      </c>
      <c r="P33" s="10">
        <v>0</v>
      </c>
      <c r="Q33" s="11" t="str">
        <f t="shared" si="6"/>
        <v>Нет</v>
      </c>
    </row>
    <row r="34" spans="1:17" x14ac:dyDescent="0.3">
      <c r="A34">
        <v>3955</v>
      </c>
      <c r="B34" t="s">
        <v>35</v>
      </c>
      <c r="C34" s="8" t="s">
        <v>20</v>
      </c>
      <c r="D34" t="s">
        <v>43</v>
      </c>
      <c r="E34" s="9">
        <f t="shared" si="3"/>
        <v>6</v>
      </c>
      <c r="F34" s="10">
        <f t="shared" si="4"/>
        <v>6</v>
      </c>
      <c r="G34" s="11">
        <f t="shared" si="5"/>
        <v>1</v>
      </c>
      <c r="H34" s="9">
        <v>6</v>
      </c>
      <c r="I34" s="10">
        <v>6</v>
      </c>
      <c r="J34" s="11">
        <f t="shared" si="0"/>
        <v>1</v>
      </c>
      <c r="K34" s="10">
        <v>0</v>
      </c>
      <c r="L34" s="11">
        <f t="shared" si="1"/>
        <v>0</v>
      </c>
      <c r="M34" s="10">
        <v>0</v>
      </c>
      <c r="N34" s="11">
        <f t="shared" si="2"/>
        <v>0</v>
      </c>
      <c r="O34" s="9">
        <v>0</v>
      </c>
      <c r="P34" s="10">
        <v>0</v>
      </c>
      <c r="Q34" s="11" t="str">
        <f t="shared" si="6"/>
        <v>Нет</v>
      </c>
    </row>
    <row r="35" spans="1:17" x14ac:dyDescent="0.3">
      <c r="A35">
        <v>3115</v>
      </c>
      <c r="B35" t="s">
        <v>44</v>
      </c>
      <c r="C35" s="8" t="s">
        <v>16</v>
      </c>
      <c r="D35" t="s">
        <v>45</v>
      </c>
      <c r="E35" s="9">
        <f t="shared" si="3"/>
        <v>779</v>
      </c>
      <c r="F35" s="10">
        <f t="shared" si="4"/>
        <v>733</v>
      </c>
      <c r="G35" s="11">
        <f t="shared" si="5"/>
        <v>0.94094993581514763</v>
      </c>
      <c r="H35" s="9">
        <v>764</v>
      </c>
      <c r="I35" s="10">
        <v>730</v>
      </c>
      <c r="J35" s="11">
        <f t="shared" si="0"/>
        <v>0.95549738219895286</v>
      </c>
      <c r="K35" s="10">
        <v>3</v>
      </c>
      <c r="L35" s="11">
        <f t="shared" si="1"/>
        <v>3.9267015706806281E-3</v>
      </c>
      <c r="M35" s="10">
        <v>31</v>
      </c>
      <c r="N35" s="11">
        <f t="shared" si="2"/>
        <v>4.0575916230366493E-2</v>
      </c>
      <c r="O35" s="9">
        <v>15</v>
      </c>
      <c r="P35" s="10">
        <v>3</v>
      </c>
      <c r="Q35" s="11">
        <f t="shared" si="6"/>
        <v>0.2</v>
      </c>
    </row>
    <row r="36" spans="1:17" x14ac:dyDescent="0.3">
      <c r="A36">
        <v>3117</v>
      </c>
      <c r="B36" t="s">
        <v>44</v>
      </c>
      <c r="C36" s="8" t="s">
        <v>16</v>
      </c>
      <c r="D36" t="s">
        <v>46</v>
      </c>
      <c r="E36" s="9">
        <f t="shared" si="3"/>
        <v>402</v>
      </c>
      <c r="F36" s="10">
        <f t="shared" si="4"/>
        <v>357</v>
      </c>
      <c r="G36" s="11">
        <f t="shared" si="5"/>
        <v>0.88805970149253732</v>
      </c>
      <c r="H36" s="9">
        <v>325</v>
      </c>
      <c r="I36" s="10">
        <v>318</v>
      </c>
      <c r="J36" s="11">
        <f t="shared" si="0"/>
        <v>0.97846153846153849</v>
      </c>
      <c r="K36" s="10">
        <v>0</v>
      </c>
      <c r="L36" s="11">
        <f t="shared" si="1"/>
        <v>0</v>
      </c>
      <c r="M36" s="10">
        <v>7</v>
      </c>
      <c r="N36" s="11">
        <f t="shared" si="2"/>
        <v>2.1538461538461538E-2</v>
      </c>
      <c r="O36" s="9">
        <v>77</v>
      </c>
      <c r="P36" s="10">
        <v>39</v>
      </c>
      <c r="Q36" s="11">
        <f t="shared" si="6"/>
        <v>0.50649350649350644</v>
      </c>
    </row>
    <row r="37" spans="1:17" x14ac:dyDescent="0.3">
      <c r="A37">
        <v>3116</v>
      </c>
      <c r="B37" t="s">
        <v>44</v>
      </c>
      <c r="C37" s="8" t="s">
        <v>16</v>
      </c>
      <c r="D37" t="s">
        <v>47</v>
      </c>
      <c r="E37" s="9">
        <f t="shared" si="3"/>
        <v>187</v>
      </c>
      <c r="F37" s="10">
        <f t="shared" si="4"/>
        <v>135</v>
      </c>
      <c r="G37" s="11">
        <f t="shared" si="5"/>
        <v>0.72192513368983957</v>
      </c>
      <c r="H37" s="9">
        <v>30</v>
      </c>
      <c r="I37" s="10">
        <v>19</v>
      </c>
      <c r="J37" s="11">
        <f t="shared" si="0"/>
        <v>0.6333333333333333</v>
      </c>
      <c r="K37" s="10">
        <v>0</v>
      </c>
      <c r="L37" s="11">
        <f t="shared" si="1"/>
        <v>0</v>
      </c>
      <c r="M37" s="10">
        <v>11</v>
      </c>
      <c r="N37" s="11">
        <f t="shared" si="2"/>
        <v>0.36666666666666664</v>
      </c>
      <c r="O37" s="9">
        <v>157</v>
      </c>
      <c r="P37" s="10">
        <v>116</v>
      </c>
      <c r="Q37" s="11">
        <f t="shared" si="6"/>
        <v>0.73885350318471332</v>
      </c>
    </row>
    <row r="38" spans="1:17" x14ac:dyDescent="0.3">
      <c r="A38">
        <v>3802</v>
      </c>
      <c r="B38" t="s">
        <v>44</v>
      </c>
      <c r="C38" s="8" t="s">
        <v>16</v>
      </c>
      <c r="D38" t="s">
        <v>48</v>
      </c>
      <c r="E38" s="9">
        <f t="shared" si="3"/>
        <v>649</v>
      </c>
      <c r="F38" s="10">
        <f t="shared" si="4"/>
        <v>612</v>
      </c>
      <c r="G38" s="11">
        <f t="shared" si="5"/>
        <v>0.94298921417565484</v>
      </c>
      <c r="H38" s="9">
        <v>648</v>
      </c>
      <c r="I38" s="10">
        <v>611</v>
      </c>
      <c r="J38" s="11">
        <f t="shared" si="0"/>
        <v>0.9429012345679012</v>
      </c>
      <c r="K38" s="10">
        <v>2</v>
      </c>
      <c r="L38" s="11">
        <f t="shared" si="1"/>
        <v>3.0864197530864196E-3</v>
      </c>
      <c r="M38" s="10">
        <v>35</v>
      </c>
      <c r="N38" s="11">
        <f t="shared" si="2"/>
        <v>5.4012345679012343E-2</v>
      </c>
      <c r="O38" s="9">
        <v>1</v>
      </c>
      <c r="P38" s="10">
        <v>1</v>
      </c>
      <c r="Q38" s="11">
        <f t="shared" si="6"/>
        <v>1</v>
      </c>
    </row>
    <row r="39" spans="1:17" x14ac:dyDescent="0.3">
      <c r="A39">
        <v>3094</v>
      </c>
      <c r="B39" t="s">
        <v>44</v>
      </c>
      <c r="C39" s="8" t="s">
        <v>20</v>
      </c>
      <c r="D39" t="s">
        <v>49</v>
      </c>
      <c r="E39" s="9">
        <f t="shared" si="3"/>
        <v>31</v>
      </c>
      <c r="F39" s="10">
        <f t="shared" si="4"/>
        <v>23</v>
      </c>
      <c r="G39" s="11">
        <f t="shared" si="5"/>
        <v>0.74193548387096775</v>
      </c>
      <c r="H39" s="9">
        <v>30</v>
      </c>
      <c r="I39" s="10">
        <v>22</v>
      </c>
      <c r="J39" s="11">
        <f t="shared" si="0"/>
        <v>0.73333333333333328</v>
      </c>
      <c r="K39" s="10">
        <v>1</v>
      </c>
      <c r="L39" s="11">
        <f t="shared" si="1"/>
        <v>3.3333333333333333E-2</v>
      </c>
      <c r="M39" s="10">
        <v>7</v>
      </c>
      <c r="N39" s="11">
        <f t="shared" si="2"/>
        <v>0.23333333333333334</v>
      </c>
      <c r="O39" s="9">
        <v>1</v>
      </c>
      <c r="P39" s="10">
        <v>1</v>
      </c>
      <c r="Q39" s="11">
        <f t="shared" si="6"/>
        <v>1</v>
      </c>
    </row>
    <row r="40" spans="1:17" x14ac:dyDescent="0.3">
      <c r="A40">
        <v>3096</v>
      </c>
      <c r="B40" t="s">
        <v>44</v>
      </c>
      <c r="C40" s="8" t="s">
        <v>20</v>
      </c>
      <c r="D40" t="s">
        <v>50</v>
      </c>
      <c r="E40" s="9">
        <f t="shared" si="3"/>
        <v>62</v>
      </c>
      <c r="F40" s="10">
        <f t="shared" si="4"/>
        <v>45</v>
      </c>
      <c r="G40" s="11">
        <f t="shared" si="5"/>
        <v>0.72580645161290325</v>
      </c>
      <c r="H40" s="9">
        <v>30</v>
      </c>
      <c r="I40" s="10">
        <v>28</v>
      </c>
      <c r="J40" s="11">
        <f t="shared" si="0"/>
        <v>0.93333333333333335</v>
      </c>
      <c r="K40" s="10">
        <v>1</v>
      </c>
      <c r="L40" s="11">
        <f t="shared" si="1"/>
        <v>3.3333333333333333E-2</v>
      </c>
      <c r="M40" s="10">
        <v>1</v>
      </c>
      <c r="N40" s="11">
        <f t="shared" si="2"/>
        <v>3.3333333333333333E-2</v>
      </c>
      <c r="O40" s="9">
        <v>32</v>
      </c>
      <c r="P40" s="10">
        <v>17</v>
      </c>
      <c r="Q40" s="11">
        <f t="shared" si="6"/>
        <v>0.53125</v>
      </c>
    </row>
    <row r="41" spans="1:17" x14ac:dyDescent="0.3">
      <c r="A41">
        <v>3097</v>
      </c>
      <c r="B41" t="s">
        <v>44</v>
      </c>
      <c r="C41" s="8" t="s">
        <v>20</v>
      </c>
      <c r="D41" t="s">
        <v>51</v>
      </c>
      <c r="E41" s="9">
        <f t="shared" si="3"/>
        <v>19</v>
      </c>
      <c r="F41" s="10">
        <f t="shared" si="4"/>
        <v>18</v>
      </c>
      <c r="G41" s="11">
        <f t="shared" si="5"/>
        <v>0.94736842105263153</v>
      </c>
      <c r="H41" s="9">
        <v>18</v>
      </c>
      <c r="I41" s="10">
        <v>17</v>
      </c>
      <c r="J41" s="11">
        <f t="shared" si="0"/>
        <v>0.94444444444444442</v>
      </c>
      <c r="K41" s="10">
        <v>0</v>
      </c>
      <c r="L41" s="11">
        <f t="shared" si="1"/>
        <v>0</v>
      </c>
      <c r="M41" s="10">
        <v>1</v>
      </c>
      <c r="N41" s="11">
        <f t="shared" si="2"/>
        <v>5.5555555555555552E-2</v>
      </c>
      <c r="O41" s="9">
        <v>1</v>
      </c>
      <c r="P41" s="10">
        <v>1</v>
      </c>
      <c r="Q41" s="11">
        <f t="shared" si="6"/>
        <v>1</v>
      </c>
    </row>
    <row r="42" spans="1:17" x14ac:dyDescent="0.3">
      <c r="A42">
        <v>3792</v>
      </c>
      <c r="B42" t="s">
        <v>44</v>
      </c>
      <c r="C42" s="8" t="s">
        <v>20</v>
      </c>
      <c r="D42" t="s">
        <v>52</v>
      </c>
      <c r="E42" s="9">
        <f t="shared" si="3"/>
        <v>123</v>
      </c>
      <c r="F42" s="10">
        <f t="shared" si="4"/>
        <v>67</v>
      </c>
      <c r="G42" s="11">
        <f t="shared" si="5"/>
        <v>0.54471544715447151</v>
      </c>
      <c r="H42" s="9">
        <v>53</v>
      </c>
      <c r="I42" s="10">
        <v>48</v>
      </c>
      <c r="J42" s="11">
        <f t="shared" si="0"/>
        <v>0.90566037735849059</v>
      </c>
      <c r="K42" s="10">
        <v>0</v>
      </c>
      <c r="L42" s="11">
        <f t="shared" si="1"/>
        <v>0</v>
      </c>
      <c r="M42" s="10">
        <v>5</v>
      </c>
      <c r="N42" s="11">
        <f t="shared" si="2"/>
        <v>9.4339622641509441E-2</v>
      </c>
      <c r="O42" s="9">
        <v>70</v>
      </c>
      <c r="P42" s="10">
        <v>19</v>
      </c>
      <c r="Q42" s="11">
        <f t="shared" si="6"/>
        <v>0.27142857142857141</v>
      </c>
    </row>
    <row r="43" spans="1:17" x14ac:dyDescent="0.3">
      <c r="A43">
        <v>3949</v>
      </c>
      <c r="B43" t="s">
        <v>44</v>
      </c>
      <c r="C43" s="8" t="s">
        <v>20</v>
      </c>
      <c r="D43" t="s">
        <v>53</v>
      </c>
      <c r="E43" s="9">
        <f t="shared" si="3"/>
        <v>47</v>
      </c>
      <c r="F43" s="10">
        <f t="shared" si="4"/>
        <v>43</v>
      </c>
      <c r="G43" s="11">
        <f t="shared" si="5"/>
        <v>0.91489361702127658</v>
      </c>
      <c r="H43" s="9">
        <v>47</v>
      </c>
      <c r="I43" s="10">
        <v>43</v>
      </c>
      <c r="J43" s="11">
        <f t="shared" si="0"/>
        <v>0.91489361702127658</v>
      </c>
      <c r="K43" s="10">
        <v>0</v>
      </c>
      <c r="L43" s="11">
        <f t="shared" si="1"/>
        <v>0</v>
      </c>
      <c r="M43" s="10">
        <v>4</v>
      </c>
      <c r="N43" s="11">
        <f t="shared" si="2"/>
        <v>8.5106382978723402E-2</v>
      </c>
      <c r="O43" s="9">
        <v>0</v>
      </c>
      <c r="P43" s="10">
        <v>0</v>
      </c>
      <c r="Q43" s="11" t="str">
        <f t="shared" si="6"/>
        <v>Нет</v>
      </c>
    </row>
    <row r="44" spans="1:17" x14ac:dyDescent="0.3">
      <c r="A44">
        <v>3956</v>
      </c>
      <c r="B44" t="s">
        <v>44</v>
      </c>
      <c r="C44" s="8" t="s">
        <v>20</v>
      </c>
      <c r="D44" t="s">
        <v>54</v>
      </c>
      <c r="E44" s="9">
        <f t="shared" si="3"/>
        <v>36</v>
      </c>
      <c r="F44" s="10">
        <f t="shared" si="4"/>
        <v>33</v>
      </c>
      <c r="G44" s="11">
        <f t="shared" si="5"/>
        <v>0.91666666666666663</v>
      </c>
      <c r="H44" s="9">
        <v>36</v>
      </c>
      <c r="I44" s="10">
        <v>33</v>
      </c>
      <c r="J44" s="11">
        <f t="shared" si="0"/>
        <v>0.91666666666666663</v>
      </c>
      <c r="K44" s="10">
        <v>0</v>
      </c>
      <c r="L44" s="11">
        <f t="shared" si="1"/>
        <v>0</v>
      </c>
      <c r="M44" s="10">
        <v>3</v>
      </c>
      <c r="N44" s="11">
        <f t="shared" si="2"/>
        <v>8.3333333333333329E-2</v>
      </c>
      <c r="O44" s="9">
        <v>0</v>
      </c>
      <c r="P44" s="10">
        <v>0</v>
      </c>
      <c r="Q44" s="11" t="str">
        <f t="shared" si="6"/>
        <v>Нет</v>
      </c>
    </row>
    <row r="45" spans="1:17" x14ac:dyDescent="0.3">
      <c r="A45">
        <v>3098</v>
      </c>
      <c r="B45" t="s">
        <v>44</v>
      </c>
      <c r="C45" s="8" t="s">
        <v>20</v>
      </c>
      <c r="D45" t="s">
        <v>55</v>
      </c>
      <c r="E45" s="9">
        <f t="shared" si="3"/>
        <v>85</v>
      </c>
      <c r="F45" s="10">
        <f t="shared" si="4"/>
        <v>59</v>
      </c>
      <c r="G45" s="11">
        <f t="shared" si="5"/>
        <v>0.69411764705882351</v>
      </c>
      <c r="H45" s="9">
        <v>79</v>
      </c>
      <c r="I45" s="10">
        <v>59</v>
      </c>
      <c r="J45" s="11">
        <f t="shared" si="0"/>
        <v>0.74683544303797467</v>
      </c>
      <c r="K45" s="10">
        <v>1</v>
      </c>
      <c r="L45" s="11">
        <f t="shared" si="1"/>
        <v>1.2658227848101266E-2</v>
      </c>
      <c r="M45" s="10">
        <v>19</v>
      </c>
      <c r="N45" s="11">
        <f t="shared" si="2"/>
        <v>0.24050632911392406</v>
      </c>
      <c r="O45" s="9">
        <v>6</v>
      </c>
      <c r="P45" s="10">
        <v>0</v>
      </c>
      <c r="Q45" s="11">
        <f t="shared" si="6"/>
        <v>0</v>
      </c>
    </row>
    <row r="46" spans="1:17" x14ac:dyDescent="0.3">
      <c r="A46">
        <v>3490</v>
      </c>
      <c r="B46" t="s">
        <v>56</v>
      </c>
      <c r="C46" s="8" t="s">
        <v>16</v>
      </c>
      <c r="D46" t="s">
        <v>57</v>
      </c>
      <c r="E46" s="9">
        <f t="shared" si="3"/>
        <v>528</v>
      </c>
      <c r="F46" s="10">
        <f t="shared" si="4"/>
        <v>475</v>
      </c>
      <c r="G46" s="11">
        <f t="shared" si="5"/>
        <v>0.89962121212121215</v>
      </c>
      <c r="H46" s="9">
        <v>410</v>
      </c>
      <c r="I46" s="10">
        <v>395</v>
      </c>
      <c r="J46" s="11">
        <f t="shared" si="0"/>
        <v>0.96341463414634143</v>
      </c>
      <c r="K46" s="10">
        <v>2</v>
      </c>
      <c r="L46" s="11">
        <f t="shared" si="1"/>
        <v>4.8780487804878049E-3</v>
      </c>
      <c r="M46" s="10">
        <v>13</v>
      </c>
      <c r="N46" s="11">
        <f t="shared" si="2"/>
        <v>3.1707317073170732E-2</v>
      </c>
      <c r="O46" s="9">
        <v>118</v>
      </c>
      <c r="P46" s="10">
        <v>80</v>
      </c>
      <c r="Q46" s="11">
        <f t="shared" si="6"/>
        <v>0.67796610169491522</v>
      </c>
    </row>
    <row r="47" spans="1:17" hidden="1" x14ac:dyDescent="0.3">
      <c r="A47" s="12">
        <v>3997</v>
      </c>
      <c r="B47" s="12"/>
      <c r="C47" s="13"/>
      <c r="D47" s="12"/>
      <c r="E47" s="9">
        <f t="shared" si="3"/>
        <v>0</v>
      </c>
      <c r="F47" s="10">
        <f t="shared" si="4"/>
        <v>0</v>
      </c>
      <c r="G47" s="11" t="str">
        <f t="shared" si="5"/>
        <v>Нет</v>
      </c>
      <c r="H47" s="9"/>
      <c r="I47" s="10"/>
      <c r="J47" s="11"/>
      <c r="K47" s="10"/>
      <c r="L47" s="11"/>
      <c r="M47" s="10"/>
      <c r="N47" s="11"/>
      <c r="O47" s="9"/>
      <c r="P47" s="10"/>
      <c r="Q47" s="11"/>
    </row>
    <row r="48" spans="1:17" x14ac:dyDescent="0.3">
      <c r="A48">
        <v>3708</v>
      </c>
      <c r="B48" t="s">
        <v>56</v>
      </c>
      <c r="C48" s="8" t="s">
        <v>20</v>
      </c>
      <c r="D48" t="s">
        <v>58</v>
      </c>
      <c r="E48" s="9">
        <f t="shared" si="3"/>
        <v>59</v>
      </c>
      <c r="F48" s="10">
        <f t="shared" si="4"/>
        <v>51</v>
      </c>
      <c r="G48" s="11">
        <f t="shared" si="5"/>
        <v>0.86440677966101698</v>
      </c>
      <c r="H48" s="9">
        <v>52</v>
      </c>
      <c r="I48" s="10">
        <v>49</v>
      </c>
      <c r="J48" s="11">
        <f t="shared" si="0"/>
        <v>0.94230769230769229</v>
      </c>
      <c r="K48" s="10">
        <v>0</v>
      </c>
      <c r="L48" s="11">
        <f t="shared" si="1"/>
        <v>0</v>
      </c>
      <c r="M48" s="10">
        <v>3</v>
      </c>
      <c r="N48" s="11">
        <f t="shared" si="2"/>
        <v>5.7692307692307696E-2</v>
      </c>
      <c r="O48" s="9">
        <v>7</v>
      </c>
      <c r="P48" s="10">
        <v>2</v>
      </c>
      <c r="Q48" s="11">
        <f t="shared" si="6"/>
        <v>0.2857142857142857</v>
      </c>
    </row>
    <row r="49" spans="1:17" x14ac:dyDescent="0.3">
      <c r="A49">
        <v>3957</v>
      </c>
      <c r="B49" t="s">
        <v>56</v>
      </c>
      <c r="C49" s="8" t="s">
        <v>20</v>
      </c>
      <c r="D49" t="s">
        <v>59</v>
      </c>
      <c r="E49" s="9">
        <f t="shared" si="3"/>
        <v>19</v>
      </c>
      <c r="F49" s="10">
        <f t="shared" si="4"/>
        <v>17</v>
      </c>
      <c r="G49" s="11">
        <f t="shared" si="5"/>
        <v>0.89473684210526316</v>
      </c>
      <c r="H49" s="9">
        <v>16</v>
      </c>
      <c r="I49" s="10">
        <v>15</v>
      </c>
      <c r="J49" s="11">
        <f t="shared" si="0"/>
        <v>0.9375</v>
      </c>
      <c r="K49" s="10">
        <v>0</v>
      </c>
      <c r="L49" s="11">
        <f t="shared" si="1"/>
        <v>0</v>
      </c>
      <c r="M49" s="10">
        <v>1</v>
      </c>
      <c r="N49" s="11">
        <f t="shared" si="2"/>
        <v>6.25E-2</v>
      </c>
      <c r="O49" s="9">
        <v>3</v>
      </c>
      <c r="P49" s="10">
        <v>2</v>
      </c>
      <c r="Q49" s="11">
        <f t="shared" si="6"/>
        <v>0.66666666666666663</v>
      </c>
    </row>
    <row r="50" spans="1:17" x14ac:dyDescent="0.3">
      <c r="A50">
        <v>3793</v>
      </c>
      <c r="B50" t="s">
        <v>56</v>
      </c>
      <c r="C50" s="8" t="s">
        <v>20</v>
      </c>
      <c r="D50" t="s">
        <v>60</v>
      </c>
      <c r="E50" s="9">
        <f t="shared" si="3"/>
        <v>54</v>
      </c>
      <c r="F50" s="10">
        <f t="shared" si="4"/>
        <v>50</v>
      </c>
      <c r="G50" s="11">
        <f t="shared" si="5"/>
        <v>0.92592592592592593</v>
      </c>
      <c r="H50" s="9">
        <v>54</v>
      </c>
      <c r="I50" s="10">
        <v>50</v>
      </c>
      <c r="J50" s="11">
        <f t="shared" si="0"/>
        <v>0.92592592592592593</v>
      </c>
      <c r="K50" s="10">
        <v>0</v>
      </c>
      <c r="L50" s="11">
        <f t="shared" si="1"/>
        <v>0</v>
      </c>
      <c r="M50" s="10">
        <v>4</v>
      </c>
      <c r="N50" s="11">
        <f t="shared" si="2"/>
        <v>7.407407407407407E-2</v>
      </c>
      <c r="O50" s="9">
        <v>0</v>
      </c>
      <c r="P50" s="10">
        <v>0</v>
      </c>
      <c r="Q50" s="11" t="str">
        <f t="shared" si="6"/>
        <v>Нет</v>
      </c>
    </row>
  </sheetData>
  <autoFilter ref="A2:Q42" xr:uid="{2C8C6454-BFAD-425D-B82A-37F425996B29}"/>
  <mergeCells count="2">
    <mergeCell ref="A1:Q1"/>
    <mergeCell ref="A3:D3"/>
  </mergeCells>
  <conditionalFormatting sqref="J3">
    <cfRule type="cellIs" dxfId="32" priority="49" operator="lessThan">
      <formula>0.495</formula>
    </cfRule>
    <cfRule type="cellIs" dxfId="31" priority="50" operator="greaterThan">
      <formula>0.8</formula>
    </cfRule>
    <cfRule type="cellIs" dxfId="30" priority="51" operator="between">
      <formula>0.495</formula>
      <formula>0.8</formula>
    </cfRule>
  </conditionalFormatting>
  <conditionalFormatting sqref="Q5:Q6 J5:J6 J8 Q8 Q10:Q17 J10:J17 J19:J24 Q19:Q24 Q26:Q30 J26:J30 J32:J45 Q32:Q45 Q47:Q50 J47:J50">
    <cfRule type="cellIs" dxfId="29" priority="46" operator="between">
      <formula>0.495</formula>
      <formula>0.8</formula>
    </cfRule>
    <cfRule type="cellIs" dxfId="28" priority="47" operator="lessThan">
      <formula>0.495</formula>
    </cfRule>
    <cfRule type="cellIs" dxfId="27" priority="48" operator="greaterThan">
      <formula>0.8</formula>
    </cfRule>
  </conditionalFormatting>
  <conditionalFormatting sqref="Q3">
    <cfRule type="cellIs" dxfId="26" priority="43" operator="between">
      <formula>0.495</formula>
      <formula>0.8</formula>
    </cfRule>
    <cfRule type="cellIs" dxfId="25" priority="44" operator="lessThan">
      <formula>0.495</formula>
    </cfRule>
    <cfRule type="cellIs" dxfId="24" priority="45" operator="greaterThan">
      <formula>0.8</formula>
    </cfRule>
  </conditionalFormatting>
  <conditionalFormatting sqref="Q7 J7">
    <cfRule type="cellIs" dxfId="23" priority="40" operator="between">
      <formula>0.495</formula>
      <formula>0.8</formula>
    </cfRule>
    <cfRule type="cellIs" dxfId="22" priority="41" operator="lessThan">
      <formula>0.495</formula>
    </cfRule>
    <cfRule type="cellIs" dxfId="21" priority="42" operator="greaterThan">
      <formula>0.8</formula>
    </cfRule>
  </conditionalFormatting>
  <conditionalFormatting sqref="Q9 J9">
    <cfRule type="cellIs" dxfId="20" priority="37" operator="between">
      <formula>0.495</formula>
      <formula>0.8</formula>
    </cfRule>
    <cfRule type="cellIs" dxfId="19" priority="38" operator="lessThan">
      <formula>0.495</formula>
    </cfRule>
    <cfRule type="cellIs" dxfId="18" priority="39" operator="greaterThan">
      <formula>0.8</formula>
    </cfRule>
  </conditionalFormatting>
  <conditionalFormatting sqref="Q46 J46">
    <cfRule type="cellIs" dxfId="17" priority="25" operator="between">
      <formula>0.495</formula>
      <formula>0.8</formula>
    </cfRule>
    <cfRule type="cellIs" dxfId="16" priority="26" operator="lessThan">
      <formula>0.495</formula>
    </cfRule>
    <cfRule type="cellIs" dxfId="15" priority="27" operator="greaterThan">
      <formula>0.8</formula>
    </cfRule>
  </conditionalFormatting>
  <conditionalFormatting sqref="Q18 J18">
    <cfRule type="cellIs" dxfId="14" priority="34" operator="between">
      <formula>0.495</formula>
      <formula>0.8</formula>
    </cfRule>
    <cfRule type="cellIs" dxfId="13" priority="35" operator="lessThan">
      <formula>0.495</formula>
    </cfRule>
    <cfRule type="cellIs" dxfId="12" priority="36" operator="greaterThan">
      <formula>0.8</formula>
    </cfRule>
  </conditionalFormatting>
  <conditionalFormatting sqref="Q25 J25">
    <cfRule type="cellIs" dxfId="11" priority="31" operator="between">
      <formula>0.495</formula>
      <formula>0.8</formula>
    </cfRule>
    <cfRule type="cellIs" dxfId="10" priority="32" operator="lessThan">
      <formula>0.495</formula>
    </cfRule>
    <cfRule type="cellIs" dxfId="9" priority="33" operator="greaterThan">
      <formula>0.8</formula>
    </cfRule>
  </conditionalFormatting>
  <conditionalFormatting sqref="Q31 J31">
    <cfRule type="cellIs" dxfId="8" priority="28" operator="between">
      <formula>0.495</formula>
      <formula>0.8</formula>
    </cfRule>
    <cfRule type="cellIs" dxfId="7" priority="29" operator="lessThan">
      <formula>0.495</formula>
    </cfRule>
    <cfRule type="cellIs" dxfId="6" priority="30" operator="greaterThan">
      <formula>0.8</formula>
    </cfRule>
  </conditionalFormatting>
  <conditionalFormatting sqref="G3">
    <cfRule type="cellIs" dxfId="5" priority="22" operator="lessThan">
      <formula>0.495</formula>
    </cfRule>
    <cfRule type="cellIs" dxfId="4" priority="23" operator="greaterThan">
      <formula>0.8</formula>
    </cfRule>
    <cfRule type="cellIs" dxfId="3" priority="24" operator="between">
      <formula>0.495</formula>
      <formula>0.8</formula>
    </cfRule>
  </conditionalFormatting>
  <conditionalFormatting sqref="G5:G50">
    <cfRule type="cellIs" dxfId="2" priority="19" operator="between">
      <formula>0.495</formula>
      <formula>0.8</formula>
    </cfRule>
    <cfRule type="cellIs" dxfId="1" priority="20" operator="lessThan">
      <formula>0.495</formula>
    </cfRule>
    <cfRule type="cellIs" dxfId="0" priority="21" operator="greaterThan">
      <formula>0.8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Статистика Санкт-Петербург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</dc:creator>
  <cp:lastModifiedBy>amk22</cp:lastModifiedBy>
  <dcterms:created xsi:type="dcterms:W3CDTF">2021-07-26T15:31:28Z</dcterms:created>
  <dcterms:modified xsi:type="dcterms:W3CDTF">2021-07-27T11:39:28Z</dcterms:modified>
</cp:coreProperties>
</file>