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755"/>
  </bookViews>
  <sheets>
    <sheet name="Лист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" i="1" l="1"/>
  <c r="F39" i="1"/>
  <c r="F38" i="1"/>
  <c r="F37" i="1"/>
  <c r="H26" i="1"/>
  <c r="H25" i="1"/>
  <c r="H24" i="1"/>
  <c r="H23" i="1"/>
  <c r="H17" i="1"/>
  <c r="H16" i="1"/>
  <c r="H15" i="1"/>
  <c r="H14" i="1"/>
  <c r="G39" i="1" l="1"/>
  <c r="G38" i="1"/>
  <c r="G37" i="1"/>
  <c r="I17" i="1"/>
  <c r="I13" i="1"/>
  <c r="I14" i="1"/>
  <c r="I15" i="1"/>
  <c r="I16" i="1"/>
  <c r="I22" i="1"/>
  <c r="I23" i="1"/>
  <c r="I24" i="1"/>
  <c r="I25" i="1"/>
  <c r="I26" i="1"/>
  <c r="G40" i="1"/>
  <c r="H31" i="1"/>
  <c r="H33" i="1"/>
  <c r="I27" i="1" l="1"/>
  <c r="I18" i="1"/>
  <c r="D42" i="1" s="1"/>
</calcChain>
</file>

<file path=xl/comments1.xml><?xml version="1.0" encoding="utf-8"?>
<comments xmlns="http://schemas.openxmlformats.org/spreadsheetml/2006/main">
  <authors>
    <author>Автор</author>
  </authors>
  <commentList>
    <comment ref="G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Указать дату проведения экспедиции в формате дд.мм.гг. Количество суток по всем блокам рассчитается автоматически</t>
        </r>
      </text>
    </comment>
  </commentList>
</comments>
</file>

<file path=xl/sharedStrings.xml><?xml version="1.0" encoding="utf-8"?>
<sst xmlns="http://schemas.openxmlformats.org/spreadsheetml/2006/main" count="81" uniqueCount="45">
  <si>
    <t>Приложение 1</t>
  </si>
  <si>
    <t>УТВЕРЖДЕНА</t>
  </si>
  <si>
    <t>-</t>
  </si>
  <si>
    <t>№</t>
  </si>
  <si>
    <t>Статья расходов</t>
  </si>
  <si>
    <t>Стоимость, руб.</t>
  </si>
  <si>
    <t>Общая стоимость, руб.</t>
  </si>
  <si>
    <t>1.</t>
  </si>
  <si>
    <t>2.</t>
  </si>
  <si>
    <t xml:space="preserve">Суточные** </t>
  </si>
  <si>
    <t>Источник финансирования</t>
  </si>
  <si>
    <t>Количество человек</t>
  </si>
  <si>
    <t>Смета расходов по студенческой научно-исследовательской экспедиции:</t>
  </si>
  <si>
    <t>**Фиксированная сумма</t>
  </si>
  <si>
    <t>1. Командирование преподавателей НИУ ВШЭ</t>
  </si>
  <si>
    <t>2. Командирование студентов НИУ ВШЭ</t>
  </si>
  <si>
    <t>Количество суток*</t>
  </si>
  <si>
    <t>* Заполняется автоматически</t>
  </si>
  <si>
    <t>ИТОГОВАЯ СУММА:</t>
  </si>
  <si>
    <t>Расходы на питание**</t>
  </si>
  <si>
    <t>ИТОГО:</t>
  </si>
  <si>
    <t>3.</t>
  </si>
  <si>
    <t>4.</t>
  </si>
  <si>
    <t>3. Прочие расходы</t>
  </si>
  <si>
    <t>Количество, шт.</t>
  </si>
  <si>
    <t>4. Оплата труда руководителей экспедиции по договорам ГПХ с учетом страховых взносов</t>
  </si>
  <si>
    <t>Посещение музеев и экскурсии</t>
  </si>
  <si>
    <t>25020ЦБД – д.187526 - с/с 01.99 – 21030100</t>
  </si>
  <si>
    <t>41010ОБР – д.187526 – с/с 01.99 – 21030100</t>
  </si>
  <si>
    <t>«Промыслы Тамани: структура доходов местного населения»</t>
  </si>
  <si>
    <t>Транспортные расходы (Москва-Анапа-Москва), авиа</t>
  </si>
  <si>
    <t>Проживание в гостинице в гостинице г. Темрюк</t>
  </si>
  <si>
    <t>Проживание в гостинице в гостинице г. Анапа</t>
  </si>
  <si>
    <t>Проживание в гостинице в гостинице г. Тамань</t>
  </si>
  <si>
    <t>5.</t>
  </si>
  <si>
    <t>6.</t>
  </si>
  <si>
    <t>Транспортные расходы по перевозке участников экспедиции</t>
  </si>
  <si>
    <t>41010ОБР – д.187526 – с/с 01.99 – 21030100, ст. 226_37, КВР 244</t>
  </si>
  <si>
    <t>(Шестьсот восемнадцать тысяч двести пятнадцать) рублей 00 коп.</t>
  </si>
  <si>
    <t>Оплата труда руководителя экспедиции по договору ГПХ (с учетом страховых взносов)</t>
  </si>
  <si>
    <t>Оплата труда заместителя руководителя экспедиции по договору ГПХ (с учетом страховых взносов)</t>
  </si>
  <si>
    <t>Оплата труда преподавателя-консультанта по договору ГПХ (с учетом страховых взносов)</t>
  </si>
  <si>
    <t>Общая стоимость, руб.**</t>
  </si>
  <si>
    <t>от "____"__________2020 г. №_____</t>
  </si>
  <si>
    <t>приказом   НИУ ВШЭ -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</si>
</sst>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abSelected="1" workbookViewId="0">
      <selection activeCell="B8" sqref="B8:K8"/>
    </sheetView>
  </sheetViews>
  <sheetFormatPr defaultColWidth="8.85546875" defaultRowHeight="15" x14ac:dyDescent="0.25"/>
  <cols>
    <col min="1" max="1" width="5.42578125" customWidth="1"/>
    <col min="3" max="3" width="27.42578125" customWidth="1"/>
    <col min="4" max="4" width="10" customWidth="1"/>
    <col min="5" max="5" width="11.28515625" customWidth="1"/>
    <col min="6" max="6" width="13.42578125" customWidth="1"/>
    <col min="7" max="7" width="11.42578125" customWidth="1"/>
    <col min="8" max="8" width="13.42578125" customWidth="1"/>
    <col min="9" max="9" width="9.42578125" customWidth="1"/>
    <col min="10" max="10" width="7" customWidth="1"/>
    <col min="11" max="12" width="9.140625" style="1" customWidth="1"/>
  </cols>
  <sheetData>
    <row r="1" spans="1:16" s="1" customFormat="1" x14ac:dyDescent="0.25">
      <c r="L1" s="4" t="s">
        <v>0</v>
      </c>
    </row>
    <row r="2" spans="1:16" s="1" customFormat="1" x14ac:dyDescent="0.25">
      <c r="H2" s="4"/>
      <c r="I2" s="4"/>
    </row>
    <row r="3" spans="1:16" s="1" customFormat="1" x14ac:dyDescent="0.25">
      <c r="L3" s="4" t="s">
        <v>1</v>
      </c>
    </row>
    <row r="4" spans="1:16" s="1" customFormat="1" x14ac:dyDescent="0.25">
      <c r="L4" s="4" t="s">
        <v>44</v>
      </c>
    </row>
    <row r="5" spans="1:16" s="1" customFormat="1" x14ac:dyDescent="0.25">
      <c r="I5" s="1" t="s">
        <v>43</v>
      </c>
    </row>
    <row r="6" spans="1:16" s="1" customFormat="1" x14ac:dyDescent="0.25"/>
    <row r="7" spans="1:16" ht="17.25" customHeight="1" x14ac:dyDescent="0.25">
      <c r="B7" s="10" t="s">
        <v>12</v>
      </c>
      <c r="C7" s="10"/>
      <c r="D7" s="10"/>
      <c r="E7" s="10"/>
      <c r="F7" s="10"/>
      <c r="G7" s="10"/>
      <c r="H7" s="10"/>
      <c r="I7" s="10"/>
      <c r="J7" s="10"/>
      <c r="K7" s="10"/>
    </row>
    <row r="8" spans="1:16" ht="28.5" customHeight="1" x14ac:dyDescent="0.25">
      <c r="B8" s="14" t="s">
        <v>29</v>
      </c>
      <c r="C8" s="14"/>
      <c r="D8" s="14"/>
      <c r="E8" s="14"/>
      <c r="F8" s="14"/>
      <c r="G8" s="14"/>
      <c r="H8" s="14"/>
      <c r="I8" s="14"/>
      <c r="J8" s="14"/>
      <c r="K8" s="14"/>
    </row>
    <row r="9" spans="1:16" x14ac:dyDescent="0.25">
      <c r="B9" s="15"/>
      <c r="C9" s="15"/>
      <c r="D9" s="15"/>
      <c r="E9" s="16">
        <v>43017</v>
      </c>
      <c r="F9" s="17" t="s">
        <v>2</v>
      </c>
      <c r="G9" s="16">
        <v>43028</v>
      </c>
      <c r="H9" s="15"/>
      <c r="I9" s="15"/>
      <c r="J9" s="15"/>
      <c r="K9" s="18"/>
    </row>
    <row r="10" spans="1:16" x14ac:dyDescent="0.25">
      <c r="E10" s="2"/>
      <c r="F10" s="3"/>
      <c r="G10" s="2"/>
      <c r="H10" s="2"/>
    </row>
    <row r="11" spans="1:16" x14ac:dyDescent="0.25">
      <c r="A11" s="11" t="s">
        <v>14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</row>
    <row r="12" spans="1:16" ht="29.25" x14ac:dyDescent="0.25">
      <c r="A12" s="6" t="s">
        <v>3</v>
      </c>
      <c r="B12" s="9" t="s">
        <v>4</v>
      </c>
      <c r="C12" s="9"/>
      <c r="D12" s="9" t="s">
        <v>5</v>
      </c>
      <c r="E12" s="9"/>
      <c r="F12" s="9" t="s">
        <v>11</v>
      </c>
      <c r="G12" s="9"/>
      <c r="H12" s="6" t="s">
        <v>16</v>
      </c>
      <c r="I12" s="9" t="s">
        <v>6</v>
      </c>
      <c r="J12" s="9"/>
      <c r="K12" s="8" t="s">
        <v>10</v>
      </c>
      <c r="L12" s="8"/>
    </row>
    <row r="13" spans="1:16" ht="33" customHeight="1" x14ac:dyDescent="0.25">
      <c r="A13" s="19" t="s">
        <v>7</v>
      </c>
      <c r="B13" s="20" t="s">
        <v>30</v>
      </c>
      <c r="C13" s="20"/>
      <c r="D13" s="20"/>
      <c r="E13" s="20"/>
      <c r="F13" s="20"/>
      <c r="G13" s="20"/>
      <c r="H13" s="21" t="s">
        <v>2</v>
      </c>
      <c r="I13" s="20">
        <f>D13*F13</f>
        <v>0</v>
      </c>
      <c r="J13" s="20"/>
      <c r="K13" s="22" t="s">
        <v>28</v>
      </c>
      <c r="L13" s="23"/>
      <c r="M13" s="5"/>
      <c r="N13" s="5"/>
      <c r="O13" s="5"/>
      <c r="P13" s="5"/>
    </row>
    <row r="14" spans="1:16" ht="36" customHeight="1" x14ac:dyDescent="0.25">
      <c r="A14" s="19" t="s">
        <v>21</v>
      </c>
      <c r="B14" s="20" t="s">
        <v>31</v>
      </c>
      <c r="C14" s="20"/>
      <c r="D14" s="20"/>
      <c r="E14" s="20"/>
      <c r="F14" s="20"/>
      <c r="G14" s="20"/>
      <c r="H14" s="21">
        <f>$G$9-$E$9</f>
        <v>11</v>
      </c>
      <c r="I14" s="20">
        <f>D14*F14*H14</f>
        <v>0</v>
      </c>
      <c r="J14" s="20"/>
      <c r="K14" s="24"/>
      <c r="L14" s="25"/>
      <c r="M14" s="5"/>
      <c r="N14" s="5"/>
      <c r="O14" s="5"/>
      <c r="P14" s="5"/>
    </row>
    <row r="15" spans="1:16" ht="36" customHeight="1" x14ac:dyDescent="0.25">
      <c r="A15" s="19" t="s">
        <v>22</v>
      </c>
      <c r="B15" s="20" t="s">
        <v>32</v>
      </c>
      <c r="C15" s="20"/>
      <c r="D15" s="20"/>
      <c r="E15" s="20"/>
      <c r="F15" s="20"/>
      <c r="G15" s="20"/>
      <c r="H15" s="21">
        <f>$G$9-$E$9</f>
        <v>11</v>
      </c>
      <c r="I15" s="20">
        <f>D15*F15*H15</f>
        <v>0</v>
      </c>
      <c r="J15" s="20"/>
      <c r="K15" s="24"/>
      <c r="L15" s="25"/>
      <c r="M15" s="5"/>
      <c r="N15" s="5"/>
      <c r="O15" s="5"/>
      <c r="P15" s="5"/>
    </row>
    <row r="16" spans="1:16" ht="36" customHeight="1" x14ac:dyDescent="0.25">
      <c r="A16" s="19" t="s">
        <v>34</v>
      </c>
      <c r="B16" s="20" t="s">
        <v>33</v>
      </c>
      <c r="C16" s="20"/>
      <c r="D16" s="20"/>
      <c r="E16" s="20"/>
      <c r="F16" s="20"/>
      <c r="G16" s="20"/>
      <c r="H16" s="21">
        <f>$G$9-$E$9</f>
        <v>11</v>
      </c>
      <c r="I16" s="20">
        <f>D16*F16*H16</f>
        <v>0</v>
      </c>
      <c r="J16" s="20"/>
      <c r="K16" s="24"/>
      <c r="L16" s="25"/>
      <c r="M16" s="5"/>
      <c r="N16" s="5"/>
      <c r="O16" s="5"/>
      <c r="P16" s="5"/>
    </row>
    <row r="17" spans="1:13" ht="33" customHeight="1" x14ac:dyDescent="0.25">
      <c r="A17" s="19" t="s">
        <v>35</v>
      </c>
      <c r="B17" s="20" t="s">
        <v>9</v>
      </c>
      <c r="C17" s="20"/>
      <c r="D17" s="20">
        <v>700</v>
      </c>
      <c r="E17" s="20"/>
      <c r="F17" s="20"/>
      <c r="G17" s="20"/>
      <c r="H17" s="21">
        <f>$G$9-$E$9</f>
        <v>11</v>
      </c>
      <c r="I17" s="20">
        <f>D17*F17*H17</f>
        <v>0</v>
      </c>
      <c r="J17" s="20"/>
      <c r="K17" s="26"/>
      <c r="L17" s="27"/>
    </row>
    <row r="18" spans="1:13" ht="14.1" customHeight="1" x14ac:dyDescent="0.25">
      <c r="A18" s="28" t="s">
        <v>20</v>
      </c>
      <c r="B18" s="29"/>
      <c r="C18" s="29"/>
      <c r="D18" s="29"/>
      <c r="E18" s="29"/>
      <c r="F18" s="29"/>
      <c r="G18" s="29"/>
      <c r="H18" s="30"/>
      <c r="I18" s="31">
        <f>SUM(I13:J17)</f>
        <v>0</v>
      </c>
      <c r="J18" s="31"/>
      <c r="K18" s="32"/>
      <c r="L18" s="33"/>
    </row>
    <row r="19" spans="1:13" x14ac:dyDescent="0.2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</row>
    <row r="20" spans="1:13" x14ac:dyDescent="0.25">
      <c r="A20" s="37" t="s">
        <v>15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3" ht="27.95" customHeight="1" x14ac:dyDescent="0.25">
      <c r="A21" s="40" t="s">
        <v>3</v>
      </c>
      <c r="B21" s="31" t="s">
        <v>4</v>
      </c>
      <c r="C21" s="31"/>
      <c r="D21" s="31" t="s">
        <v>5</v>
      </c>
      <c r="E21" s="31"/>
      <c r="F21" s="31" t="s">
        <v>11</v>
      </c>
      <c r="G21" s="31"/>
      <c r="H21" s="40" t="s">
        <v>16</v>
      </c>
      <c r="I21" s="31" t="s">
        <v>6</v>
      </c>
      <c r="J21" s="31"/>
      <c r="K21" s="34" t="s">
        <v>10</v>
      </c>
      <c r="L21" s="36"/>
    </row>
    <row r="22" spans="1:13" ht="36" customHeight="1" x14ac:dyDescent="0.25">
      <c r="A22" s="19" t="s">
        <v>7</v>
      </c>
      <c r="B22" s="20" t="s">
        <v>30</v>
      </c>
      <c r="C22" s="20"/>
      <c r="D22" s="20"/>
      <c r="E22" s="20"/>
      <c r="F22" s="20"/>
      <c r="G22" s="20"/>
      <c r="H22" s="19" t="s">
        <v>2</v>
      </c>
      <c r="I22" s="20">
        <f>D22*F22</f>
        <v>0</v>
      </c>
      <c r="J22" s="20"/>
      <c r="K22" s="22" t="s">
        <v>27</v>
      </c>
      <c r="L22" s="23"/>
    </row>
    <row r="23" spans="1:13" ht="36" customHeight="1" x14ac:dyDescent="0.25">
      <c r="A23" s="19" t="s">
        <v>8</v>
      </c>
      <c r="B23" s="20" t="s">
        <v>31</v>
      </c>
      <c r="C23" s="20"/>
      <c r="D23" s="32"/>
      <c r="E23" s="33"/>
      <c r="F23" s="32"/>
      <c r="G23" s="33"/>
      <c r="H23" s="21">
        <f>$G$9-$E$9</f>
        <v>11</v>
      </c>
      <c r="I23" s="32">
        <f>D23*F23*H23</f>
        <v>0</v>
      </c>
      <c r="J23" s="33"/>
      <c r="K23" s="24"/>
      <c r="L23" s="25"/>
      <c r="M23" s="5"/>
    </row>
    <row r="24" spans="1:13" ht="36" customHeight="1" x14ac:dyDescent="0.25">
      <c r="A24" s="19" t="s">
        <v>21</v>
      </c>
      <c r="B24" s="20" t="s">
        <v>32</v>
      </c>
      <c r="C24" s="20"/>
      <c r="D24" s="32"/>
      <c r="E24" s="33"/>
      <c r="F24" s="32"/>
      <c r="G24" s="33"/>
      <c r="H24" s="21">
        <f>$G$9-$E$9</f>
        <v>11</v>
      </c>
      <c r="I24" s="32">
        <f>D24*F24*H24</f>
        <v>0</v>
      </c>
      <c r="J24" s="33"/>
      <c r="K24" s="24"/>
      <c r="L24" s="25"/>
      <c r="M24" s="5"/>
    </row>
    <row r="25" spans="1:13" ht="36" customHeight="1" x14ac:dyDescent="0.25">
      <c r="A25" s="19" t="s">
        <v>22</v>
      </c>
      <c r="B25" s="20" t="s">
        <v>33</v>
      </c>
      <c r="C25" s="20"/>
      <c r="D25" s="32"/>
      <c r="E25" s="33"/>
      <c r="F25" s="32"/>
      <c r="G25" s="33"/>
      <c r="H25" s="21">
        <f>$G$9-$E$9</f>
        <v>11</v>
      </c>
      <c r="I25" s="32">
        <f>D25*F25*H25</f>
        <v>0</v>
      </c>
      <c r="J25" s="33"/>
      <c r="K25" s="24"/>
      <c r="L25" s="25"/>
      <c r="M25" s="5"/>
    </row>
    <row r="26" spans="1:13" ht="29.25" customHeight="1" x14ac:dyDescent="0.25">
      <c r="A26" s="19" t="s">
        <v>34</v>
      </c>
      <c r="B26" s="20" t="s">
        <v>19</v>
      </c>
      <c r="C26" s="20"/>
      <c r="D26" s="20">
        <v>350</v>
      </c>
      <c r="E26" s="20"/>
      <c r="F26" s="20"/>
      <c r="G26" s="20"/>
      <c r="H26" s="21">
        <f>$G$9-$E$9</f>
        <v>11</v>
      </c>
      <c r="I26" s="20">
        <f>D26*F26*H26</f>
        <v>0</v>
      </c>
      <c r="J26" s="20"/>
      <c r="K26" s="24"/>
      <c r="L26" s="25"/>
    </row>
    <row r="27" spans="1:13" x14ac:dyDescent="0.25">
      <c r="A27" s="28" t="s">
        <v>20</v>
      </c>
      <c r="B27" s="29"/>
      <c r="C27" s="29"/>
      <c r="D27" s="29"/>
      <c r="E27" s="29"/>
      <c r="F27" s="29"/>
      <c r="G27" s="29"/>
      <c r="H27" s="30"/>
      <c r="I27" s="31">
        <f>SUM(I22:J26)</f>
        <v>0</v>
      </c>
      <c r="J27" s="31"/>
      <c r="K27" s="41"/>
      <c r="L27" s="42"/>
    </row>
    <row r="28" spans="1:13" x14ac:dyDescent="0.25">
      <c r="A28" s="43"/>
      <c r="B28" s="44"/>
      <c r="C28" s="44"/>
      <c r="D28" s="44"/>
      <c r="E28" s="44"/>
      <c r="F28" s="44"/>
      <c r="G28" s="44"/>
      <c r="H28" s="44"/>
      <c r="I28" s="45"/>
      <c r="J28" s="45"/>
      <c r="K28" s="46"/>
      <c r="L28" s="46"/>
    </row>
    <row r="29" spans="1:13" x14ac:dyDescent="0.25">
      <c r="A29" s="37" t="s">
        <v>23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3" ht="28.5" customHeight="1" x14ac:dyDescent="0.25">
      <c r="A30" s="40" t="s">
        <v>3</v>
      </c>
      <c r="B30" s="31" t="s">
        <v>4</v>
      </c>
      <c r="C30" s="31"/>
      <c r="D30" s="31" t="s">
        <v>5</v>
      </c>
      <c r="E30" s="31"/>
      <c r="F30" s="31" t="s">
        <v>24</v>
      </c>
      <c r="G30" s="31"/>
      <c r="H30" s="31" t="s">
        <v>6</v>
      </c>
      <c r="I30" s="31"/>
      <c r="J30" s="47" t="s">
        <v>10</v>
      </c>
      <c r="K30" s="47"/>
      <c r="L30" s="47"/>
    </row>
    <row r="31" spans="1:13" ht="46.5" customHeight="1" x14ac:dyDescent="0.25">
      <c r="A31" s="19" t="s">
        <v>7</v>
      </c>
      <c r="B31" s="32" t="s">
        <v>36</v>
      </c>
      <c r="C31" s="33"/>
      <c r="D31" s="32"/>
      <c r="E31" s="33"/>
      <c r="F31" s="32"/>
      <c r="G31" s="33"/>
      <c r="H31" s="32">
        <f>D31*F31</f>
        <v>0</v>
      </c>
      <c r="I31" s="33"/>
      <c r="J31" s="22" t="s">
        <v>27</v>
      </c>
      <c r="K31" s="48"/>
      <c r="L31" s="23"/>
    </row>
    <row r="32" spans="1:13" s="7" customFormat="1" ht="24.75" customHeight="1" x14ac:dyDescent="0.25">
      <c r="A32" s="19" t="s">
        <v>8</v>
      </c>
      <c r="B32" s="20" t="s">
        <v>26</v>
      </c>
      <c r="C32" s="20"/>
      <c r="D32" s="20"/>
      <c r="E32" s="20"/>
      <c r="F32" s="20"/>
      <c r="G32" s="20"/>
      <c r="H32" s="20">
        <f>D32</f>
        <v>0</v>
      </c>
      <c r="I32" s="20"/>
      <c r="J32" s="24"/>
      <c r="K32" s="49"/>
      <c r="L32" s="25"/>
    </row>
    <row r="33" spans="1:12" ht="14.25" customHeight="1" x14ac:dyDescent="0.25">
      <c r="A33" s="28" t="s">
        <v>20</v>
      </c>
      <c r="B33" s="29"/>
      <c r="C33" s="29"/>
      <c r="D33" s="29"/>
      <c r="E33" s="29"/>
      <c r="F33" s="29"/>
      <c r="G33" s="30"/>
      <c r="H33" s="31">
        <f>SUM(H31:I32)</f>
        <v>0</v>
      </c>
      <c r="I33" s="31"/>
      <c r="J33" s="41"/>
      <c r="K33" s="50"/>
      <c r="L33" s="42"/>
    </row>
    <row r="34" spans="1:12" x14ac:dyDescent="0.25">
      <c r="A34" s="43"/>
      <c r="B34" s="44"/>
      <c r="C34" s="44"/>
      <c r="D34" s="44"/>
      <c r="E34" s="44"/>
      <c r="F34" s="44"/>
      <c r="G34" s="44"/>
      <c r="H34" s="45"/>
      <c r="I34" s="45"/>
      <c r="J34" s="51"/>
      <c r="K34" s="51"/>
      <c r="L34" s="52"/>
    </row>
    <row r="35" spans="1:12" x14ac:dyDescent="0.25">
      <c r="A35" s="37" t="s">
        <v>25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</row>
    <row r="36" spans="1:12" ht="71.25" customHeight="1" x14ac:dyDescent="0.25">
      <c r="A36" s="40" t="s">
        <v>3</v>
      </c>
      <c r="B36" s="31" t="s">
        <v>4</v>
      </c>
      <c r="C36" s="31"/>
      <c r="D36" s="31" t="s">
        <v>11</v>
      </c>
      <c r="E36" s="31"/>
      <c r="F36" s="40" t="s">
        <v>16</v>
      </c>
      <c r="G36" s="31" t="s">
        <v>42</v>
      </c>
      <c r="H36" s="31"/>
      <c r="I36" s="34" t="s">
        <v>10</v>
      </c>
      <c r="J36" s="35"/>
      <c r="K36" s="35"/>
      <c r="L36" s="36"/>
    </row>
    <row r="37" spans="1:12" ht="29.25" customHeight="1" x14ac:dyDescent="0.25">
      <c r="A37" s="19" t="s">
        <v>7</v>
      </c>
      <c r="B37" s="20" t="s">
        <v>39</v>
      </c>
      <c r="C37" s="20"/>
      <c r="D37" s="20">
        <v>1</v>
      </c>
      <c r="E37" s="20"/>
      <c r="F37" s="21">
        <f>$G$9-$E$9</f>
        <v>11</v>
      </c>
      <c r="G37" s="20">
        <f>35000*1.271</f>
        <v>44485</v>
      </c>
      <c r="H37" s="20"/>
      <c r="I37" s="22" t="s">
        <v>37</v>
      </c>
      <c r="J37" s="48"/>
      <c r="K37" s="48"/>
      <c r="L37" s="23"/>
    </row>
    <row r="38" spans="1:12" ht="45" customHeight="1" x14ac:dyDescent="0.25">
      <c r="A38" s="19" t="s">
        <v>8</v>
      </c>
      <c r="B38" s="20" t="s">
        <v>40</v>
      </c>
      <c r="C38" s="20"/>
      <c r="D38" s="20">
        <v>1</v>
      </c>
      <c r="E38" s="20"/>
      <c r="F38" s="21">
        <f>$G$9-$E$9</f>
        <v>11</v>
      </c>
      <c r="G38" s="20">
        <f>20000*1.271</f>
        <v>25419.999999999996</v>
      </c>
      <c r="H38" s="20"/>
      <c r="I38" s="24"/>
      <c r="J38" s="49"/>
      <c r="K38" s="49"/>
      <c r="L38" s="25"/>
    </row>
    <row r="39" spans="1:12" ht="45" customHeight="1" x14ac:dyDescent="0.25">
      <c r="A39" s="19" t="s">
        <v>21</v>
      </c>
      <c r="B39" s="20" t="s">
        <v>41</v>
      </c>
      <c r="C39" s="20"/>
      <c r="D39" s="20">
        <v>1</v>
      </c>
      <c r="E39" s="20"/>
      <c r="F39" s="21">
        <f>$G$9-$E$9</f>
        <v>11</v>
      </c>
      <c r="G39" s="20">
        <f>10000*1.271</f>
        <v>12709.999999999998</v>
      </c>
      <c r="H39" s="20"/>
      <c r="I39" s="24"/>
      <c r="J39" s="49"/>
      <c r="K39" s="49"/>
      <c r="L39" s="25"/>
    </row>
    <row r="40" spans="1:12" ht="20.25" customHeight="1" x14ac:dyDescent="0.25">
      <c r="A40" s="19"/>
      <c r="B40" s="28" t="s">
        <v>20</v>
      </c>
      <c r="C40" s="29"/>
      <c r="D40" s="29"/>
      <c r="E40" s="29"/>
      <c r="F40" s="30"/>
      <c r="G40" s="31">
        <f>SUM(G37:H39)</f>
        <v>82615</v>
      </c>
      <c r="H40" s="31"/>
      <c r="I40" s="46"/>
      <c r="J40" s="46"/>
      <c r="K40" s="46"/>
      <c r="L40" s="46"/>
    </row>
    <row r="41" spans="1:12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53"/>
      <c r="L41" s="53"/>
    </row>
    <row r="42" spans="1:12" x14ac:dyDescent="0.25">
      <c r="A42" s="15"/>
      <c r="B42" s="54" t="s">
        <v>18</v>
      </c>
      <c r="C42" s="54"/>
      <c r="D42" s="55">
        <f>SUM(I18+I27+G40+H33)</f>
        <v>82615</v>
      </c>
      <c r="E42" s="15"/>
      <c r="F42" s="15"/>
      <c r="G42" s="56"/>
      <c r="H42" s="56" t="s">
        <v>38</v>
      </c>
      <c r="I42" s="56"/>
      <c r="J42" s="56"/>
      <c r="K42" s="57"/>
      <c r="L42" s="57"/>
    </row>
    <row r="43" spans="1:12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56"/>
      <c r="L43" s="18"/>
    </row>
    <row r="44" spans="1:12" x14ac:dyDescent="0.25">
      <c r="A44" s="15"/>
      <c r="B44" s="58" t="s">
        <v>17</v>
      </c>
      <c r="C44" s="58"/>
      <c r="D44" s="58"/>
      <c r="E44" s="58"/>
      <c r="F44" s="15"/>
      <c r="G44" s="15"/>
      <c r="H44" s="15"/>
      <c r="I44" s="15"/>
      <c r="J44" s="15"/>
      <c r="K44" s="18"/>
      <c r="L44" s="18"/>
    </row>
    <row r="45" spans="1:12" x14ac:dyDescent="0.25">
      <c r="A45" s="15"/>
      <c r="B45" s="58" t="s">
        <v>13</v>
      </c>
      <c r="C45" s="58"/>
      <c r="D45" s="58"/>
      <c r="E45" s="58"/>
      <c r="F45" s="15"/>
      <c r="G45" s="15"/>
      <c r="H45" s="15"/>
      <c r="I45" s="15"/>
      <c r="J45" s="15"/>
      <c r="K45" s="18"/>
      <c r="L45" s="18"/>
    </row>
    <row r="46" spans="1:12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8"/>
      <c r="L46" s="18"/>
    </row>
  </sheetData>
  <mergeCells count="101">
    <mergeCell ref="K28:L28"/>
    <mergeCell ref="B37:C37"/>
    <mergeCell ref="D37:E37"/>
    <mergeCell ref="G37:H37"/>
    <mergeCell ref="B30:C30"/>
    <mergeCell ref="D30:E30"/>
    <mergeCell ref="F30:G30"/>
    <mergeCell ref="I25:J25"/>
    <mergeCell ref="B23:C23"/>
    <mergeCell ref="D23:E23"/>
    <mergeCell ref="F23:G23"/>
    <mergeCell ref="I23:J23"/>
    <mergeCell ref="A29:L29"/>
    <mergeCell ref="K22:L26"/>
    <mergeCell ref="B26:C26"/>
    <mergeCell ref="D26:E26"/>
    <mergeCell ref="F26:G26"/>
    <mergeCell ref="I26:J26"/>
    <mergeCell ref="I18:J18"/>
    <mergeCell ref="B22:C22"/>
    <mergeCell ref="D22:E22"/>
    <mergeCell ref="F22:G22"/>
    <mergeCell ref="I22:J22"/>
    <mergeCell ref="B25:C25"/>
    <mergeCell ref="D25:E25"/>
    <mergeCell ref="F25:G25"/>
    <mergeCell ref="A20:L20"/>
    <mergeCell ref="B24:C24"/>
    <mergeCell ref="D24:E24"/>
    <mergeCell ref="F24:G24"/>
    <mergeCell ref="I24:J24"/>
    <mergeCell ref="K21:L21"/>
    <mergeCell ref="B44:E44"/>
    <mergeCell ref="B45:E45"/>
    <mergeCell ref="A11:L11"/>
    <mergeCell ref="A18:H18"/>
    <mergeCell ref="A27:H27"/>
    <mergeCell ref="B40:F40"/>
    <mergeCell ref="I27:J27"/>
    <mergeCell ref="B42:C42"/>
    <mergeCell ref="G40:H40"/>
    <mergeCell ref="B36:C36"/>
    <mergeCell ref="D36:E36"/>
    <mergeCell ref="G36:H36"/>
    <mergeCell ref="B21:C21"/>
    <mergeCell ref="D21:E21"/>
    <mergeCell ref="F21:G21"/>
    <mergeCell ref="I21:J21"/>
    <mergeCell ref="B17:C17"/>
    <mergeCell ref="D17:E17"/>
    <mergeCell ref="I17:J17"/>
    <mergeCell ref="B16:C16"/>
    <mergeCell ref="D16:E16"/>
    <mergeCell ref="A19:L19"/>
    <mergeCell ref="K13:L17"/>
    <mergeCell ref="K18:L18"/>
    <mergeCell ref="B7:K7"/>
    <mergeCell ref="B8:K8"/>
    <mergeCell ref="B13:C13"/>
    <mergeCell ref="D13:E13"/>
    <mergeCell ref="F13:G13"/>
    <mergeCell ref="I13:J13"/>
    <mergeCell ref="B12:C12"/>
    <mergeCell ref="F17:G17"/>
    <mergeCell ref="F16:G16"/>
    <mergeCell ref="I16:J16"/>
    <mergeCell ref="K12:L12"/>
    <mergeCell ref="D12:E12"/>
    <mergeCell ref="F12:G12"/>
    <mergeCell ref="I12:J12"/>
    <mergeCell ref="I14:J14"/>
    <mergeCell ref="B15:C15"/>
    <mergeCell ref="D15:E15"/>
    <mergeCell ref="F15:G15"/>
    <mergeCell ref="I15:J15"/>
    <mergeCell ref="B14:C14"/>
    <mergeCell ref="D14:E14"/>
    <mergeCell ref="F14:G14"/>
    <mergeCell ref="I40:L40"/>
    <mergeCell ref="J30:L30"/>
    <mergeCell ref="I36:L36"/>
    <mergeCell ref="B31:C31"/>
    <mergeCell ref="D31:E31"/>
    <mergeCell ref="F31:G31"/>
    <mergeCell ref="H31:I31"/>
    <mergeCell ref="I37:L39"/>
    <mergeCell ref="A33:G33"/>
    <mergeCell ref="H33:I33"/>
    <mergeCell ref="B32:C32"/>
    <mergeCell ref="D32:E32"/>
    <mergeCell ref="F32:G32"/>
    <mergeCell ref="H32:I32"/>
    <mergeCell ref="H30:I30"/>
    <mergeCell ref="J31:L32"/>
    <mergeCell ref="A35:L35"/>
    <mergeCell ref="B39:C39"/>
    <mergeCell ref="D39:E39"/>
    <mergeCell ref="G39:H39"/>
    <mergeCell ref="B38:C38"/>
    <mergeCell ref="D38:E38"/>
    <mergeCell ref="G38:H38"/>
  </mergeCells>
  <phoneticPr fontId="5" type="noConversion"/>
  <pageMargins left="0.25" right="0.25" top="0.75" bottom="0.75" header="0.3" footer="0.3"/>
  <pageSetup paperSize="9" scale="59" orientation="portrait" horizontalDpi="4294967292" verticalDpi="4294967292"/>
  <rowBreaks count="1" manualBreakCount="1">
    <brk id="30" max="16383" man="1"/>
  </rowBreaks>
  <colBreaks count="1" manualBreakCount="1">
    <brk id="9" max="1048575" man="1"/>
  </colBreak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2017-05-15T20:06:48Z</cp:lastPrinted>
  <dcterms:created xsi:type="dcterms:W3CDTF">2006-09-16T00:00:00Z</dcterms:created>
  <dcterms:modified xsi:type="dcterms:W3CDTF">2020-01-13T06:23:01Z</dcterms:modified>
</cp:coreProperties>
</file>